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35" yWindow="15" windowWidth="12390" windowHeight="6405" activeTab="0"/>
  </bookViews>
  <sheets>
    <sheet name="deconturi" sheetId="1" r:id="rId1"/>
  </sheets>
  <definedNames/>
  <calcPr fullCalcOnLoad="1"/>
</workbook>
</file>

<file path=xl/sharedStrings.xml><?xml version="1.0" encoding="utf-8"?>
<sst xmlns="http://schemas.openxmlformats.org/spreadsheetml/2006/main" count="357" uniqueCount="124">
  <si>
    <t>Unitate sanitară</t>
  </si>
  <si>
    <t>talasemie</t>
  </si>
  <si>
    <t>IOMC</t>
  </si>
  <si>
    <t>osteoporoză</t>
  </si>
  <si>
    <t>endoprotezati</t>
  </si>
  <si>
    <t>chirurgie spinala</t>
  </si>
  <si>
    <t>proceduri de dilatare percutana</t>
  </si>
  <si>
    <t>proceduri terapeutice de electrofiziologie</t>
  </si>
  <si>
    <t>stimulatoare cardiace</t>
  </si>
  <si>
    <t>defibrilatoare interne</t>
  </si>
  <si>
    <t>stimulatoare de resincronizare cardiaca</t>
  </si>
  <si>
    <t>chirurgie cardiovasculara-adulti</t>
  </si>
  <si>
    <t>afectiuni cerebrovasculare</t>
  </si>
  <si>
    <t>Clinica Hemodinamic</t>
  </si>
  <si>
    <t>pompe implantabile</t>
  </si>
  <si>
    <t>afectiuni vasculare periferice</t>
  </si>
  <si>
    <t>afectiuni ale coloanei vertebrale</t>
  </si>
  <si>
    <t>afectiuni oncologice</t>
  </si>
  <si>
    <t>hemoragii acute sau cronice tratati</t>
  </si>
  <si>
    <t>proceduri microchirurgicale</t>
  </si>
  <si>
    <t>implant de stimulator al nervului vag</t>
  </si>
  <si>
    <t>CETTT Stelian</t>
  </si>
  <si>
    <t>stimulatoare cerebrale implantabile</t>
  </si>
  <si>
    <t>Boli neurologice degenerative-forme acute</t>
  </si>
  <si>
    <t>Osteogeneza imperfecta</t>
  </si>
  <si>
    <t xml:space="preserve">HTAP </t>
  </si>
  <si>
    <t>TOTAL PROGRAM</t>
  </si>
  <si>
    <t>implant segmentar de coloana copii</t>
  </si>
  <si>
    <t>implant segmentar de coloana adulti</t>
  </si>
  <si>
    <t>chirurgie vasculara</t>
  </si>
  <si>
    <t>Sindrom de imunodeficienta primara</t>
  </si>
  <si>
    <t>Denumire Program</t>
  </si>
  <si>
    <t>Institutul Clinic Fundeni</t>
  </si>
  <si>
    <t>Institutul National de Hematologie</t>
  </si>
  <si>
    <t>Spital Clinic Coltea</t>
  </si>
  <si>
    <t>Institutul de Endocrinologie Parhon</t>
  </si>
  <si>
    <t>guşă datorată carenţei de iod</t>
  </si>
  <si>
    <t>guşă datorată proliferării maligne</t>
  </si>
  <si>
    <t>SUUB</t>
  </si>
  <si>
    <t>Spital Clinic Colentina</t>
  </si>
  <si>
    <t>Spital Universitar Elias</t>
  </si>
  <si>
    <t>Spital Clinic Obregia</t>
  </si>
  <si>
    <t>Institutul Oncologic Bucuresti</t>
  </si>
  <si>
    <t>Spital Clinic Sf. Ioan</t>
  </si>
  <si>
    <t>Spital Clinic Sf. Maria</t>
  </si>
  <si>
    <t>Spital Clinic Gr. Alexandrescu</t>
  </si>
  <si>
    <t>Spital Sf. Luca</t>
  </si>
  <si>
    <t>Spital Clinic Filantropia</t>
  </si>
  <si>
    <t>Spital Clinic T. Burghele</t>
  </si>
  <si>
    <t>SC Euroclinic SA</t>
  </si>
  <si>
    <t>SC Med Life SA</t>
  </si>
  <si>
    <t>SC Gral Medical SRL</t>
  </si>
  <si>
    <t>Spital Clinic CF 2</t>
  </si>
  <si>
    <t>Institutul Marius Nasta</t>
  </si>
  <si>
    <t>Spital de Psihiatrie C. Gorgos</t>
  </si>
  <si>
    <t>SC Medicover SRL</t>
  </si>
  <si>
    <t>Institutul N. Paulescu</t>
  </si>
  <si>
    <t>Spital Clinic N. Malaxa</t>
  </si>
  <si>
    <t>Spital Clinic M.S. Curie</t>
  </si>
  <si>
    <t>chirurgie cardiovasculara - copii</t>
  </si>
  <si>
    <t xml:space="preserve">Boli neurologice degenerative/inflamatorii cronice </t>
  </si>
  <si>
    <t xml:space="preserve">INNBN </t>
  </si>
  <si>
    <t>Boala FABRY</t>
  </si>
  <si>
    <t>Institutul C.C. Iliescu</t>
  </si>
  <si>
    <t>Boala HURLER</t>
  </si>
  <si>
    <t>Spital Clinic B. Arseni</t>
  </si>
  <si>
    <t>Institutul Matei Bals</t>
  </si>
  <si>
    <t>SCUB Floreasca</t>
  </si>
  <si>
    <t>Institutul ORL Hociota</t>
  </si>
  <si>
    <t>implant cohlear</t>
  </si>
  <si>
    <t>proteze auditive Baha</t>
  </si>
  <si>
    <t>Spital Sf. Pantelimon</t>
  </si>
  <si>
    <t>Spital de Ortopedie Foişor</t>
  </si>
  <si>
    <t>SC Sanador SRL</t>
  </si>
  <si>
    <t>tratamente Gamma-Knife</t>
  </si>
  <si>
    <t>SCCPRA Steaua Bucuresti</t>
  </si>
  <si>
    <t>endoprotezati copii</t>
  </si>
  <si>
    <t>endoprotezare articulara tumorala copii</t>
  </si>
  <si>
    <t>endoprotezare articulara tumorala adulti</t>
  </si>
  <si>
    <t>tratamentul copiilor cu malformatii</t>
  </si>
  <si>
    <t>Epidermoliza buloasa</t>
  </si>
  <si>
    <t>SC MNT Healthcare Europe SRL</t>
  </si>
  <si>
    <t>hemofilie cu substitutie profilactica</t>
  </si>
  <si>
    <t>hemofilie cu inhibitori</t>
  </si>
  <si>
    <t>Scleroza sistemica si ulcere digitale evolutive</t>
  </si>
  <si>
    <t>Spital Clinic Dr. I. Cantacuzino</t>
  </si>
  <si>
    <t>Polineuropatie familiala amiloida cu transtiretina</t>
  </si>
  <si>
    <t>Hiperfenilalaninemie</t>
  </si>
  <si>
    <t>Purpura trombocitopenica imuna cronica</t>
  </si>
  <si>
    <t>Scleroza tuberculoasa</t>
  </si>
  <si>
    <t>hemofilie on demand</t>
  </si>
  <si>
    <t>hemofilie cu interventie chirurgicala majora ortopedica</t>
  </si>
  <si>
    <t>hemofilie cu interventie chirurgicala, altele decat cele ortopedice</t>
  </si>
  <si>
    <t>cardiologie interventionala malformatii cardiace</t>
  </si>
  <si>
    <t>Hifu Terramed Conformal SRL</t>
  </si>
  <si>
    <t>distonii musculare</t>
  </si>
  <si>
    <t>tratamentul instabilitatilor articulare</t>
  </si>
  <si>
    <t>hemofilie cu substitutie de scurta durata</t>
  </si>
  <si>
    <t>Deconturi aprilie 2015</t>
  </si>
  <si>
    <r>
      <t xml:space="preserve">Programul national  de diagnostic si tratament al </t>
    </r>
    <r>
      <rPr>
        <b/>
        <sz val="10"/>
        <rFont val="Arial"/>
        <family val="2"/>
      </rPr>
      <t>hemofiliei si talasemiei</t>
    </r>
  </si>
  <si>
    <r>
      <t>Programul national de</t>
    </r>
    <r>
      <rPr>
        <b/>
        <sz val="10"/>
        <rFont val="Arial"/>
        <family val="2"/>
      </rPr>
      <t xml:space="preserve"> boli endocrine</t>
    </r>
  </si>
  <si>
    <r>
      <t>Programul national de tratament al</t>
    </r>
    <r>
      <rPr>
        <b/>
        <sz val="10"/>
        <rFont val="Arial"/>
        <family val="2"/>
      </rPr>
      <t xml:space="preserve"> bolilor neurologice</t>
    </r>
  </si>
  <si>
    <r>
      <t>Programul national de</t>
    </r>
    <r>
      <rPr>
        <b/>
        <sz val="10"/>
        <rFont val="Arial"/>
        <family val="2"/>
      </rPr>
      <t xml:space="preserve"> oncologie</t>
    </r>
  </si>
  <si>
    <r>
      <t>Programul national de</t>
    </r>
    <r>
      <rPr>
        <b/>
        <sz val="10"/>
        <rFont val="Arial"/>
        <family val="2"/>
      </rPr>
      <t xml:space="preserve"> diabet</t>
    </r>
  </si>
  <si>
    <r>
      <t>Programul national de</t>
    </r>
    <r>
      <rPr>
        <b/>
        <sz val="10"/>
        <rFont val="Arial"/>
        <family val="2"/>
      </rPr>
      <t xml:space="preserve"> transplant organe </t>
    </r>
    <r>
      <rPr>
        <sz val="10"/>
        <rFont val="Arial"/>
        <family val="2"/>
      </rPr>
      <t>şi celule de origine umană - recidiva hepatica</t>
    </r>
  </si>
  <si>
    <r>
      <t>Programul national de tratament pentru</t>
    </r>
    <r>
      <rPr>
        <b/>
        <sz val="10"/>
        <rFont val="Arial"/>
        <family val="2"/>
      </rPr>
      <t xml:space="preserve"> boli rare</t>
    </r>
    <r>
      <rPr>
        <sz val="10"/>
        <rFont val="Arial"/>
        <family val="2"/>
      </rPr>
      <t xml:space="preserve"> - medicamente</t>
    </r>
  </si>
  <si>
    <r>
      <t>Programul national de</t>
    </r>
    <r>
      <rPr>
        <b/>
        <sz val="10"/>
        <rFont val="Arial"/>
        <family val="2"/>
      </rPr>
      <t xml:space="preserve"> sanatate mintala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- tratament</t>
    </r>
    <r>
      <rPr>
        <sz val="10"/>
        <rFont val="Arial"/>
        <family val="2"/>
      </rPr>
      <t xml:space="preserve"> substitutiv</t>
    </r>
  </si>
  <si>
    <r>
      <t>Programul national de</t>
    </r>
    <r>
      <rPr>
        <b/>
        <sz val="10"/>
        <rFont val="Arial"/>
        <family val="2"/>
      </rPr>
      <t xml:space="preserve"> sanatate mintala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- teste</t>
    </r>
    <r>
      <rPr>
        <sz val="10"/>
        <rFont val="Arial"/>
        <family val="2"/>
      </rPr>
      <t xml:space="preserve"> pentru depistarea prezentei drogurilor in urina</t>
    </r>
  </si>
  <si>
    <r>
      <t xml:space="preserve">Subprogramul de tratament si </t>
    </r>
    <r>
      <rPr>
        <b/>
        <sz val="10"/>
        <rFont val="Arial"/>
        <family val="2"/>
      </rPr>
      <t xml:space="preserve">surditate </t>
    </r>
    <r>
      <rPr>
        <sz val="10"/>
        <rFont val="Arial"/>
        <family val="2"/>
      </rPr>
      <t>prin proteze auditive implantabile</t>
    </r>
  </si>
  <si>
    <r>
      <t>Programul naţional de</t>
    </r>
    <r>
      <rPr>
        <b/>
        <sz val="10"/>
        <rFont val="Arial"/>
        <family val="2"/>
      </rPr>
      <t xml:space="preserve"> ortopedie</t>
    </r>
  </si>
  <si>
    <r>
      <t>Programul national de terapie intensivă a</t>
    </r>
    <r>
      <rPr>
        <b/>
        <sz val="10"/>
        <rFont val="Arial"/>
        <family val="2"/>
      </rPr>
      <t xml:space="preserve"> insuficienţei hepatice</t>
    </r>
  </si>
  <si>
    <r>
      <t>Programul national de Boli Rare - materiale</t>
    </r>
    <r>
      <rPr>
        <b/>
        <sz val="10"/>
        <rFont val="Arial"/>
        <family val="2"/>
      </rPr>
      <t xml:space="preserve"> (epidermoliza buloasa</t>
    </r>
    <r>
      <rPr>
        <sz val="10"/>
        <rFont val="Arial"/>
        <family val="2"/>
      </rPr>
      <t>)</t>
    </r>
  </si>
  <si>
    <r>
      <t>Programul national de Boli Rare - materiale (</t>
    </r>
    <r>
      <rPr>
        <b/>
        <sz val="10"/>
        <rFont val="Arial"/>
        <family val="2"/>
      </rPr>
      <t>tije telescopice</t>
    </r>
    <r>
      <rPr>
        <sz val="10"/>
        <rFont val="Arial"/>
        <family val="2"/>
      </rPr>
      <t>)</t>
    </r>
  </si>
  <si>
    <r>
      <t>Programul national de</t>
    </r>
    <r>
      <rPr>
        <b/>
        <sz val="10"/>
        <rFont val="Arial"/>
        <family val="2"/>
      </rPr>
      <t xml:space="preserve"> boli cardiovasculare</t>
    </r>
  </si>
  <si>
    <r>
      <t>Programul national de</t>
    </r>
    <r>
      <rPr>
        <b/>
        <sz val="10"/>
        <rFont val="Arial"/>
        <family val="2"/>
      </rPr>
      <t xml:space="preserve"> radiologie interventionala</t>
    </r>
  </si>
  <si>
    <r>
      <t xml:space="preserve">Subprogramul de diagnostic si tratament al </t>
    </r>
    <r>
      <rPr>
        <b/>
        <sz val="10"/>
        <rFont val="Arial"/>
        <family val="2"/>
      </rPr>
      <t xml:space="preserve">epilepsiei </t>
    </r>
    <r>
      <rPr>
        <sz val="10"/>
        <rFont val="Arial"/>
        <family val="2"/>
      </rPr>
      <t>rezistente la tratamentul medicamentos</t>
    </r>
  </si>
  <si>
    <r>
      <t>Programul national de diabet -</t>
    </r>
    <r>
      <rPr>
        <b/>
        <sz val="10"/>
        <rFont val="Arial"/>
        <family val="2"/>
      </rPr>
      <t xml:space="preserve"> seturi consumabile pentru pompele</t>
    </r>
    <r>
      <rPr>
        <sz val="10"/>
        <rFont val="Arial"/>
        <family val="2"/>
      </rPr>
      <t xml:space="preserve"> de insulina</t>
    </r>
  </si>
  <si>
    <r>
      <t>Programul national de diabet -</t>
    </r>
    <r>
      <rPr>
        <b/>
        <sz val="10"/>
        <rFont val="Arial"/>
        <family val="2"/>
      </rPr>
      <t xml:space="preserve"> pompe insulina si materiale </t>
    </r>
    <r>
      <rPr>
        <sz val="10"/>
        <rFont val="Arial"/>
        <family val="2"/>
      </rPr>
      <t>consumabile</t>
    </r>
  </si>
  <si>
    <r>
      <t>Subprogramul de tratament al</t>
    </r>
    <r>
      <rPr>
        <b/>
        <sz val="10"/>
        <rFont val="Arial"/>
        <family val="2"/>
      </rPr>
      <t xml:space="preserve"> durerii neuropate</t>
    </r>
    <r>
      <rPr>
        <sz val="10"/>
        <rFont val="Arial"/>
        <family val="2"/>
      </rPr>
      <t xml:space="preserve"> prin implant de neurostimulator medular</t>
    </r>
    <r>
      <rPr>
        <b/>
        <sz val="10"/>
        <rFont val="Arial"/>
        <family val="2"/>
      </rPr>
      <t xml:space="preserve"> </t>
    </r>
  </si>
  <si>
    <r>
      <t>Subprogramul de tratament al</t>
    </r>
    <r>
      <rPr>
        <b/>
        <sz val="10"/>
        <rFont val="Arial"/>
        <family val="2"/>
      </rPr>
      <t xml:space="preserve"> hidrocefaliei </t>
    </r>
    <r>
      <rPr>
        <sz val="10"/>
        <rFont val="Arial"/>
        <family val="2"/>
      </rPr>
      <t>congenitale sau dobandite la copil</t>
    </r>
  </si>
  <si>
    <r>
      <t xml:space="preserve">Subprogramul de </t>
    </r>
    <r>
      <rPr>
        <b/>
        <sz val="10"/>
        <rFont val="Arial"/>
        <family val="2"/>
      </rPr>
      <t>reconstructie mamara</t>
    </r>
    <r>
      <rPr>
        <sz val="10"/>
        <rFont val="Arial"/>
        <family val="2"/>
      </rPr>
      <t xml:space="preserve"> dupa afectiuni oncologice prin endoprotezare</t>
    </r>
  </si>
  <si>
    <r>
      <t xml:space="preserve">Subprogramul de </t>
    </r>
    <r>
      <rPr>
        <b/>
        <sz val="10"/>
        <rFont val="Arial"/>
        <family val="2"/>
      </rPr>
      <t>diagnostic imunofenotipic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>citogenetic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si biomolecular al leucemiilor</t>
    </r>
    <r>
      <rPr>
        <sz val="10"/>
        <rFont val="Arial"/>
        <family val="2"/>
      </rPr>
      <t xml:space="preserve"> acute</t>
    </r>
  </si>
  <si>
    <r>
      <t xml:space="preserve">Subprogramul de </t>
    </r>
    <r>
      <rPr>
        <b/>
        <sz val="10"/>
        <rFont val="Arial"/>
        <family val="2"/>
      </rPr>
      <t>radioterapie</t>
    </r>
  </si>
  <si>
    <t>Deconturi furnizori programe nationale de sanatate - aprilie 2015</t>
  </si>
</sst>
</file>

<file path=xl/styles.xml><?xml version="1.0" encoding="utf-8"?>
<styleSheet xmlns="http://schemas.openxmlformats.org/spreadsheetml/2006/main">
  <numFmts count="2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h:mm:ss\ AM/PM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25"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Calibri"/>
      <family val="2"/>
    </font>
    <font>
      <u val="single"/>
      <sz val="9.35"/>
      <color indexed="12"/>
      <name val="Calibri"/>
      <family val="2"/>
    </font>
    <font>
      <u val="single"/>
      <sz val="9.35"/>
      <color indexed="36"/>
      <name val="Calibri"/>
      <family val="2"/>
    </font>
    <font>
      <b/>
      <i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/>
    </xf>
    <xf numFmtId="4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57" applyFont="1" applyFill="1" applyAlignment="1">
      <alignment horizontal="center" vertical="center"/>
      <protection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4" fontId="2" fillId="0" borderId="0" xfId="0" applyNumberFormat="1" applyFont="1" applyFill="1" applyAlignment="1">
      <alignment vertical="center"/>
    </xf>
    <xf numFmtId="4" fontId="7" fillId="0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0" fontId="2" fillId="0" borderId="0" xfId="57" applyFont="1" applyFill="1" applyAlignment="1">
      <alignment horizontal="left" vertical="center" wrapText="1"/>
      <protection/>
    </xf>
    <xf numFmtId="0" fontId="2" fillId="0" borderId="0" xfId="0" applyFont="1" applyFill="1" applyAlignment="1">
      <alignment horizontal="left" vertical="center"/>
    </xf>
    <xf numFmtId="0" fontId="24" fillId="0" borderId="10" xfId="57" applyFont="1" applyFill="1" applyBorder="1" applyAlignment="1">
      <alignment horizontal="center" vertical="center" wrapText="1"/>
      <protection/>
    </xf>
    <xf numFmtId="4" fontId="24" fillId="0" borderId="10" xfId="57" applyNumberFormat="1" applyFont="1" applyFill="1" applyBorder="1" applyAlignment="1">
      <alignment horizontal="left" vertical="center" wrapText="1"/>
      <protection/>
    </xf>
    <xf numFmtId="4" fontId="24" fillId="0" borderId="10" xfId="57" applyNumberFormat="1" applyFont="1" applyFill="1" applyBorder="1" applyAlignment="1">
      <alignment horizontal="center" vertical="center" wrapText="1"/>
      <protection/>
    </xf>
    <xf numFmtId="4" fontId="24" fillId="0" borderId="10" xfId="0" applyNumberFormat="1" applyFont="1" applyFill="1" applyBorder="1" applyAlignment="1">
      <alignment horizontal="center" vertical="center"/>
    </xf>
    <xf numFmtId="4" fontId="1" fillId="0" borderId="10" xfId="57" applyNumberFormat="1" applyFont="1" applyFill="1" applyBorder="1" applyAlignment="1">
      <alignment horizontal="left" vertical="center" wrapText="1"/>
      <protection/>
    </xf>
    <xf numFmtId="4" fontId="1" fillId="0" borderId="10" xfId="0" applyNumberFormat="1" applyFont="1" applyFill="1" applyBorder="1" applyAlignment="1">
      <alignment horizontal="center" vertical="center"/>
    </xf>
    <xf numFmtId="4" fontId="1" fillId="0" borderId="10" xfId="57" applyNumberFormat="1" applyFont="1" applyFill="1" applyBorder="1" applyAlignment="1">
      <alignment horizontal="left" vertical="center"/>
      <protection/>
    </xf>
    <xf numFmtId="4" fontId="24" fillId="0" borderId="10" xfId="57" applyNumberFormat="1" applyFont="1" applyFill="1" applyBorder="1" applyAlignment="1">
      <alignment horizontal="center" vertical="center"/>
      <protection/>
    </xf>
    <xf numFmtId="4" fontId="1" fillId="0" borderId="10" xfId="0" applyNumberFormat="1" applyFont="1" applyFill="1" applyBorder="1" applyAlignment="1">
      <alignment horizontal="center" vertical="center" wrapText="1"/>
    </xf>
    <xf numFmtId="4" fontId="24" fillId="0" borderId="10" xfId="0" applyNumberFormat="1" applyFont="1" applyFill="1" applyBorder="1" applyAlignment="1">
      <alignment horizontal="center" vertical="center" wrapText="1"/>
    </xf>
    <xf numFmtId="0" fontId="1" fillId="0" borderId="10" xfId="57" applyFont="1" applyFill="1" applyBorder="1" applyAlignment="1">
      <alignment horizontal="left" vertical="center" wrapText="1"/>
      <protection/>
    </xf>
    <xf numFmtId="0" fontId="24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1" xfId="57" applyFont="1" applyFill="1" applyBorder="1" applyAlignment="1">
      <alignment horizontal="center" vertical="center" wrapText="1"/>
      <protection/>
    </xf>
    <xf numFmtId="0" fontId="24" fillId="0" borderId="12" xfId="57" applyFont="1" applyFill="1" applyBorder="1" applyAlignment="1">
      <alignment horizontal="center" vertical="center" wrapText="1"/>
      <protection/>
    </xf>
    <xf numFmtId="0" fontId="24" fillId="0" borderId="13" xfId="57" applyFont="1" applyFill="1" applyBorder="1" applyAlignment="1">
      <alignment horizontal="center" vertical="center" wrapText="1"/>
      <protection/>
    </xf>
    <xf numFmtId="4" fontId="1" fillId="0" borderId="10" xfId="57" applyNumberFormat="1" applyFont="1" applyFill="1" applyBorder="1" applyAlignment="1">
      <alignment horizontal="center" vertical="center" wrapText="1"/>
      <protection/>
    </xf>
    <xf numFmtId="4" fontId="24" fillId="0" borderId="10" xfId="57" applyNumberFormat="1" applyFont="1" applyFill="1" applyBorder="1" applyAlignment="1">
      <alignment horizontal="center" vertical="center" wrapText="1"/>
      <protection/>
    </xf>
    <xf numFmtId="0" fontId="1" fillId="0" borderId="13" xfId="57" applyFont="1" applyFill="1" applyBorder="1" applyAlignment="1">
      <alignment horizontal="center" vertical="center" wrapText="1"/>
      <protection/>
    </xf>
    <xf numFmtId="0" fontId="1" fillId="0" borderId="12" xfId="57" applyFont="1" applyFill="1" applyBorder="1" applyAlignment="1">
      <alignment horizontal="center" vertical="center" wrapText="1"/>
      <protection/>
    </xf>
    <xf numFmtId="0" fontId="1" fillId="0" borderId="10" xfId="57" applyFont="1" applyFill="1" applyBorder="1" applyAlignment="1">
      <alignment horizontal="center" vertical="center" wrapText="1"/>
      <protection/>
    </xf>
    <xf numFmtId="0" fontId="24" fillId="0" borderId="10" xfId="57" applyFont="1" applyFill="1" applyBorder="1" applyAlignment="1">
      <alignment horizontal="center" vertical="center" wrapText="1"/>
      <protection/>
    </xf>
    <xf numFmtId="4" fontId="1" fillId="0" borderId="11" xfId="57" applyNumberFormat="1" applyFont="1" applyFill="1" applyBorder="1" applyAlignment="1">
      <alignment horizontal="center" vertical="center" wrapText="1"/>
      <protection/>
    </xf>
    <xf numFmtId="4" fontId="1" fillId="0" borderId="12" xfId="57" applyNumberFormat="1" applyFont="1" applyFill="1" applyBorder="1" applyAlignment="1">
      <alignment horizontal="center" vertical="center" wrapText="1"/>
      <protection/>
    </xf>
    <xf numFmtId="4" fontId="1" fillId="0" borderId="13" xfId="57" applyNumberFormat="1" applyFont="1" applyFill="1" applyBorder="1" applyAlignment="1">
      <alignment horizontal="center" vertical="center" wrapText="1"/>
      <protection/>
    </xf>
    <xf numFmtId="4" fontId="3" fillId="0" borderId="0" xfId="57" applyNumberFormat="1" applyFont="1" applyFill="1" applyAlignment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39"/>
  <sheetViews>
    <sheetView tabSelected="1" zoomScale="85" zoomScaleNormal="85" zoomScalePageLayoutView="0" workbookViewId="0" topLeftCell="A328">
      <selection activeCell="E350" sqref="E350"/>
    </sheetView>
  </sheetViews>
  <sheetFormatPr defaultColWidth="9.140625" defaultRowHeight="15"/>
  <cols>
    <col min="1" max="1" width="2.421875" style="3" customWidth="1"/>
    <col min="2" max="2" width="27.8515625" style="1" customWidth="1"/>
    <col min="3" max="3" width="47.421875" style="11" customWidth="1"/>
    <col min="4" max="4" width="13.8515625" style="2" customWidth="1"/>
    <col min="5" max="5" width="10.00390625" style="3" customWidth="1"/>
    <col min="6" max="6" width="16.8515625" style="3" customWidth="1"/>
    <col min="7" max="9" width="15.421875" style="3" bestFit="1" customWidth="1"/>
    <col min="10" max="10" width="16.7109375" style="3" bestFit="1" customWidth="1"/>
    <col min="11" max="16384" width="9.140625" style="3" customWidth="1"/>
  </cols>
  <sheetData>
    <row r="1" spans="2:3" ht="15.75">
      <c r="B1" s="4"/>
      <c r="C1" s="10"/>
    </row>
    <row r="2" spans="2:3" ht="15.75">
      <c r="B2" s="4"/>
      <c r="C2" s="10"/>
    </row>
    <row r="3" spans="2:4" ht="15" customHeight="1">
      <c r="B3" s="40" t="s">
        <v>123</v>
      </c>
      <c r="C3" s="40"/>
      <c r="D3" s="40"/>
    </row>
    <row r="5" spans="2:4" s="5" customFormat="1" ht="29.25" customHeight="1">
      <c r="B5" s="12" t="s">
        <v>31</v>
      </c>
      <c r="C5" s="13" t="s">
        <v>0</v>
      </c>
      <c r="D5" s="14" t="s">
        <v>98</v>
      </c>
    </row>
    <row r="6" spans="2:6" ht="18" customHeight="1">
      <c r="B6" s="35" t="s">
        <v>99</v>
      </c>
      <c r="C6" s="13" t="s">
        <v>32</v>
      </c>
      <c r="D6" s="15">
        <f>D7+D8+D9+D10+D11+D12</f>
        <v>1206160.43</v>
      </c>
      <c r="F6" s="7"/>
    </row>
    <row r="7" spans="2:4" ht="18" customHeight="1">
      <c r="B7" s="36"/>
      <c r="C7" s="16" t="s">
        <v>90</v>
      </c>
      <c r="D7" s="17">
        <v>592148.76</v>
      </c>
    </row>
    <row r="8" spans="2:4" ht="18" customHeight="1">
      <c r="B8" s="36"/>
      <c r="C8" s="16" t="s">
        <v>91</v>
      </c>
      <c r="D8" s="17">
        <v>48573.67</v>
      </c>
    </row>
    <row r="9" spans="2:4" ht="21" customHeight="1">
      <c r="B9" s="36"/>
      <c r="C9" s="16" t="s">
        <v>92</v>
      </c>
      <c r="D9" s="17">
        <v>39990.39</v>
      </c>
    </row>
    <row r="10" spans="2:4" ht="18" customHeight="1">
      <c r="B10" s="36"/>
      <c r="C10" s="18" t="s">
        <v>1</v>
      </c>
      <c r="D10" s="17">
        <v>240224.69</v>
      </c>
    </row>
    <row r="11" spans="2:4" ht="18" customHeight="1">
      <c r="B11" s="36"/>
      <c r="C11" s="16" t="s">
        <v>82</v>
      </c>
      <c r="D11" s="17">
        <v>88164.02</v>
      </c>
    </row>
    <row r="12" spans="2:4" ht="18" customHeight="1">
      <c r="B12" s="36"/>
      <c r="C12" s="16" t="s">
        <v>83</v>
      </c>
      <c r="D12" s="17">
        <v>197058.9</v>
      </c>
    </row>
    <row r="13" spans="2:4" ht="18" customHeight="1">
      <c r="B13" s="36"/>
      <c r="C13" s="13" t="s">
        <v>33</v>
      </c>
      <c r="D13" s="15">
        <f>D14+D15+D16+D17+D18+D19+D20</f>
        <v>0</v>
      </c>
    </row>
    <row r="14" spans="2:4" ht="18" customHeight="1">
      <c r="B14" s="36"/>
      <c r="C14" s="16" t="s">
        <v>90</v>
      </c>
      <c r="D14" s="17">
        <v>0</v>
      </c>
    </row>
    <row r="15" spans="2:4" ht="18" customHeight="1">
      <c r="B15" s="36"/>
      <c r="C15" s="16" t="s">
        <v>91</v>
      </c>
      <c r="D15" s="17">
        <v>0</v>
      </c>
    </row>
    <row r="16" spans="2:6" ht="18" customHeight="1">
      <c r="B16" s="36"/>
      <c r="C16" s="16" t="s">
        <v>92</v>
      </c>
      <c r="D16" s="17">
        <v>0</v>
      </c>
      <c r="F16" s="7"/>
    </row>
    <row r="17" spans="2:4" ht="18" customHeight="1">
      <c r="B17" s="36"/>
      <c r="C17" s="16" t="s">
        <v>1</v>
      </c>
      <c r="D17" s="17">
        <v>0</v>
      </c>
    </row>
    <row r="18" spans="2:4" ht="18" customHeight="1">
      <c r="B18" s="36"/>
      <c r="C18" s="16" t="s">
        <v>82</v>
      </c>
      <c r="D18" s="17">
        <v>0</v>
      </c>
    </row>
    <row r="19" spans="2:4" ht="18" customHeight="1">
      <c r="B19" s="36"/>
      <c r="C19" s="16" t="s">
        <v>83</v>
      </c>
      <c r="D19" s="17">
        <v>0</v>
      </c>
    </row>
    <row r="20" spans="2:4" ht="18" customHeight="1">
      <c r="B20" s="36"/>
      <c r="C20" s="16" t="s">
        <v>97</v>
      </c>
      <c r="D20" s="17">
        <v>0</v>
      </c>
    </row>
    <row r="21" spans="2:4" ht="18" customHeight="1">
      <c r="B21" s="36"/>
      <c r="C21" s="13" t="s">
        <v>2</v>
      </c>
      <c r="D21" s="15">
        <f>D22+D23+D24</f>
        <v>73597.67</v>
      </c>
    </row>
    <row r="22" spans="2:4" ht="18" customHeight="1">
      <c r="B22" s="36"/>
      <c r="C22" s="16" t="s">
        <v>90</v>
      </c>
      <c r="D22" s="17">
        <v>4666.51</v>
      </c>
    </row>
    <row r="23" spans="2:4" ht="18" customHeight="1">
      <c r="B23" s="36"/>
      <c r="C23" s="16" t="s">
        <v>1</v>
      </c>
      <c r="D23" s="17">
        <v>50623.52</v>
      </c>
    </row>
    <row r="24" spans="2:4" ht="18" customHeight="1">
      <c r="B24" s="36"/>
      <c r="C24" s="16" t="s">
        <v>82</v>
      </c>
      <c r="D24" s="17">
        <v>18307.64</v>
      </c>
    </row>
    <row r="25" spans="2:4" ht="18" customHeight="1">
      <c r="B25" s="36"/>
      <c r="C25" s="13" t="s">
        <v>34</v>
      </c>
      <c r="D25" s="15">
        <f>D26+D27+D28</f>
        <v>0</v>
      </c>
    </row>
    <row r="26" spans="2:4" ht="18" customHeight="1">
      <c r="B26" s="36"/>
      <c r="C26" s="16" t="s">
        <v>90</v>
      </c>
      <c r="D26" s="17">
        <v>0</v>
      </c>
    </row>
    <row r="27" spans="2:4" ht="18" customHeight="1">
      <c r="B27" s="36"/>
      <c r="C27" s="16" t="s">
        <v>1</v>
      </c>
      <c r="D27" s="17">
        <v>0</v>
      </c>
    </row>
    <row r="28" spans="2:4" ht="18" customHeight="1">
      <c r="B28" s="36"/>
      <c r="C28" s="16" t="s">
        <v>83</v>
      </c>
      <c r="D28" s="17">
        <v>0</v>
      </c>
    </row>
    <row r="29" spans="2:4" ht="18" customHeight="1">
      <c r="B29" s="36"/>
      <c r="C29" s="13" t="s">
        <v>58</v>
      </c>
      <c r="D29" s="15">
        <f>D30</f>
        <v>0</v>
      </c>
    </row>
    <row r="30" spans="2:4" ht="18" customHeight="1">
      <c r="B30" s="36"/>
      <c r="C30" s="16" t="s">
        <v>91</v>
      </c>
      <c r="D30" s="17">
        <v>0</v>
      </c>
    </row>
    <row r="31" spans="2:4" ht="18" customHeight="1">
      <c r="B31" s="36"/>
      <c r="C31" s="13" t="s">
        <v>67</v>
      </c>
      <c r="D31" s="15">
        <f>D32</f>
        <v>0</v>
      </c>
    </row>
    <row r="32" spans="2:4" ht="18" customHeight="1">
      <c r="B32" s="36"/>
      <c r="C32" s="16" t="s">
        <v>91</v>
      </c>
      <c r="D32" s="17">
        <v>0</v>
      </c>
    </row>
    <row r="33" spans="2:4" ht="18" customHeight="1">
      <c r="B33" s="36"/>
      <c r="C33" s="13" t="s">
        <v>72</v>
      </c>
      <c r="D33" s="15">
        <f>D34</f>
        <v>0</v>
      </c>
    </row>
    <row r="34" spans="2:4" ht="18" customHeight="1">
      <c r="B34" s="36"/>
      <c r="C34" s="16" t="s">
        <v>91</v>
      </c>
      <c r="D34" s="17">
        <v>0</v>
      </c>
    </row>
    <row r="35" spans="2:4" ht="18" customHeight="1">
      <c r="B35" s="36"/>
      <c r="C35" s="13" t="s">
        <v>26</v>
      </c>
      <c r="D35" s="15">
        <f>D25+D21+D13+D6+D29+D31+D33</f>
        <v>1279758.0999999999</v>
      </c>
    </row>
    <row r="36" spans="2:4" ht="18" customHeight="1">
      <c r="B36" s="35" t="s">
        <v>100</v>
      </c>
      <c r="C36" s="13" t="s">
        <v>35</v>
      </c>
      <c r="D36" s="15">
        <f>D37+D38+D39</f>
        <v>70976.87</v>
      </c>
    </row>
    <row r="37" spans="2:4" ht="18" customHeight="1">
      <c r="B37" s="36"/>
      <c r="C37" s="16" t="s">
        <v>3</v>
      </c>
      <c r="D37" s="17">
        <v>21326.61</v>
      </c>
    </row>
    <row r="38" spans="2:4" ht="18" customHeight="1">
      <c r="B38" s="36"/>
      <c r="C38" s="16" t="s">
        <v>36</v>
      </c>
      <c r="D38" s="17">
        <v>18553.98</v>
      </c>
    </row>
    <row r="39" spans="2:4" ht="18" customHeight="1">
      <c r="B39" s="36"/>
      <c r="C39" s="16" t="s">
        <v>37</v>
      </c>
      <c r="D39" s="17">
        <v>31096.28</v>
      </c>
    </row>
    <row r="40" spans="2:4" ht="18" customHeight="1">
      <c r="B40" s="36"/>
      <c r="C40" s="13" t="s">
        <v>40</v>
      </c>
      <c r="D40" s="15">
        <f>D41+D42+D43</f>
        <v>0</v>
      </c>
    </row>
    <row r="41" spans="2:4" ht="18" customHeight="1">
      <c r="B41" s="36"/>
      <c r="C41" s="16" t="s">
        <v>3</v>
      </c>
      <c r="D41" s="17">
        <v>0</v>
      </c>
    </row>
    <row r="42" spans="2:4" ht="18" customHeight="1">
      <c r="B42" s="36"/>
      <c r="C42" s="16" t="s">
        <v>36</v>
      </c>
      <c r="D42" s="17">
        <v>0</v>
      </c>
    </row>
    <row r="43" spans="2:4" ht="18" customHeight="1">
      <c r="B43" s="36"/>
      <c r="C43" s="16" t="s">
        <v>37</v>
      </c>
      <c r="D43" s="17">
        <v>0</v>
      </c>
    </row>
    <row r="44" spans="2:4" ht="18" customHeight="1">
      <c r="B44" s="36"/>
      <c r="C44" s="13" t="s">
        <v>42</v>
      </c>
      <c r="D44" s="15">
        <f>D45</f>
        <v>0</v>
      </c>
    </row>
    <row r="45" spans="2:4" ht="18" customHeight="1">
      <c r="B45" s="36"/>
      <c r="C45" s="16" t="s">
        <v>37</v>
      </c>
      <c r="D45" s="17">
        <v>0</v>
      </c>
    </row>
    <row r="46" spans="2:6" ht="18" customHeight="1">
      <c r="B46" s="36"/>
      <c r="C46" s="13" t="s">
        <v>26</v>
      </c>
      <c r="D46" s="15">
        <f>D40+D36+D44</f>
        <v>70976.87</v>
      </c>
      <c r="F46" s="7"/>
    </row>
    <row r="47" spans="2:4" ht="18" customHeight="1">
      <c r="B47" s="35" t="s">
        <v>101</v>
      </c>
      <c r="C47" s="16" t="s">
        <v>38</v>
      </c>
      <c r="D47" s="17">
        <v>1966590.01</v>
      </c>
    </row>
    <row r="48" spans="2:4" ht="18" customHeight="1">
      <c r="B48" s="36"/>
      <c r="C48" s="16" t="s">
        <v>39</v>
      </c>
      <c r="D48" s="17">
        <v>0</v>
      </c>
    </row>
    <row r="49" spans="2:4" ht="18" customHeight="1">
      <c r="B49" s="36"/>
      <c r="C49" s="16" t="s">
        <v>40</v>
      </c>
      <c r="D49" s="17">
        <v>42509.35</v>
      </c>
    </row>
    <row r="50" spans="2:4" ht="18" customHeight="1">
      <c r="B50" s="36"/>
      <c r="C50" s="16" t="s">
        <v>32</v>
      </c>
      <c r="D50" s="17">
        <v>326056.61</v>
      </c>
    </row>
    <row r="51" spans="2:4" ht="18" customHeight="1">
      <c r="B51" s="36"/>
      <c r="C51" s="16" t="s">
        <v>41</v>
      </c>
      <c r="D51" s="17">
        <v>31506.6</v>
      </c>
    </row>
    <row r="52" spans="2:4" ht="18" customHeight="1">
      <c r="B52" s="36"/>
      <c r="C52" s="13" t="s">
        <v>26</v>
      </c>
      <c r="D52" s="19">
        <f>D51+D50+D49+D48+D47</f>
        <v>2366662.57</v>
      </c>
    </row>
    <row r="53" spans="2:4" ht="18" customHeight="1">
      <c r="B53" s="35" t="s">
        <v>102</v>
      </c>
      <c r="C53" s="16" t="s">
        <v>42</v>
      </c>
      <c r="D53" s="17">
        <v>141377.58</v>
      </c>
    </row>
    <row r="54" spans="2:4" ht="18" customHeight="1">
      <c r="B54" s="36"/>
      <c r="C54" s="16" t="s">
        <v>39</v>
      </c>
      <c r="D54" s="17">
        <v>537543.73</v>
      </c>
    </row>
    <row r="55" spans="2:6" ht="18" customHeight="1">
      <c r="B55" s="36"/>
      <c r="C55" s="16" t="s">
        <v>43</v>
      </c>
      <c r="D55" s="17">
        <v>10791</v>
      </c>
      <c r="F55" s="7"/>
    </row>
    <row r="56" spans="2:4" ht="18" customHeight="1">
      <c r="B56" s="36"/>
      <c r="C56" s="16" t="s">
        <v>38</v>
      </c>
      <c r="D56" s="20">
        <v>841535.4</v>
      </c>
    </row>
    <row r="57" spans="2:4" ht="18" customHeight="1">
      <c r="B57" s="36"/>
      <c r="C57" s="16" t="s">
        <v>44</v>
      </c>
      <c r="D57" s="17">
        <v>117145.44</v>
      </c>
    </row>
    <row r="58" spans="2:4" ht="18" customHeight="1">
      <c r="B58" s="36"/>
      <c r="C58" s="16" t="s">
        <v>45</v>
      </c>
      <c r="D58" s="17">
        <v>10664.02</v>
      </c>
    </row>
    <row r="59" spans="2:4" ht="18" customHeight="1">
      <c r="B59" s="36"/>
      <c r="C59" s="16" t="s">
        <v>34</v>
      </c>
      <c r="D59" s="17">
        <v>1984856.97</v>
      </c>
    </row>
    <row r="60" spans="2:4" ht="18" customHeight="1">
      <c r="B60" s="36"/>
      <c r="C60" s="16" t="s">
        <v>58</v>
      </c>
      <c r="D60" s="17">
        <v>13850.02</v>
      </c>
    </row>
    <row r="61" spans="2:4" ht="18" customHeight="1">
      <c r="B61" s="36"/>
      <c r="C61" s="16" t="s">
        <v>46</v>
      </c>
      <c r="D61" s="17">
        <v>247893.68</v>
      </c>
    </row>
    <row r="62" spans="2:4" ht="18" customHeight="1">
      <c r="B62" s="36"/>
      <c r="C62" s="16" t="s">
        <v>32</v>
      </c>
      <c r="D62" s="17">
        <v>1729335.51</v>
      </c>
    </row>
    <row r="63" spans="2:4" ht="18" customHeight="1">
      <c r="B63" s="36"/>
      <c r="C63" s="16" t="s">
        <v>47</v>
      </c>
      <c r="D63" s="17">
        <v>88091.96</v>
      </c>
    </row>
    <row r="64" spans="2:4" ht="18" customHeight="1">
      <c r="B64" s="36"/>
      <c r="C64" s="16" t="s">
        <v>48</v>
      </c>
      <c r="D64" s="17">
        <v>83134.4</v>
      </c>
    </row>
    <row r="65" spans="2:4" ht="18" customHeight="1">
      <c r="B65" s="36"/>
      <c r="C65" s="16" t="s">
        <v>49</v>
      </c>
      <c r="D65" s="17">
        <v>23233.35</v>
      </c>
    </row>
    <row r="66" spans="2:6" ht="18" customHeight="1">
      <c r="B66" s="36"/>
      <c r="C66" s="16" t="s">
        <v>40</v>
      </c>
      <c r="D66" s="17">
        <v>551520.15</v>
      </c>
      <c r="F66" s="7"/>
    </row>
    <row r="67" spans="2:4" ht="18" customHeight="1">
      <c r="B67" s="36"/>
      <c r="C67" s="16" t="s">
        <v>50</v>
      </c>
      <c r="D67" s="17">
        <v>22283.96</v>
      </c>
    </row>
    <row r="68" spans="2:4" ht="18" customHeight="1">
      <c r="B68" s="36"/>
      <c r="C68" s="16" t="s">
        <v>51</v>
      </c>
      <c r="D68" s="17">
        <v>324365.38</v>
      </c>
    </row>
    <row r="69" spans="2:4" ht="18" customHeight="1">
      <c r="B69" s="36"/>
      <c r="C69" s="16" t="s">
        <v>52</v>
      </c>
      <c r="D69" s="17">
        <v>24391.78</v>
      </c>
    </row>
    <row r="70" spans="2:7" ht="18" customHeight="1">
      <c r="B70" s="36"/>
      <c r="C70" s="16" t="s">
        <v>53</v>
      </c>
      <c r="D70" s="17">
        <v>26665.23</v>
      </c>
      <c r="G70" s="7"/>
    </row>
    <row r="71" spans="2:4" ht="18" customHeight="1">
      <c r="B71" s="36"/>
      <c r="C71" s="16" t="s">
        <v>54</v>
      </c>
      <c r="D71" s="17">
        <v>165232.41</v>
      </c>
    </row>
    <row r="72" spans="2:4" ht="18" customHeight="1">
      <c r="B72" s="36"/>
      <c r="C72" s="16" t="s">
        <v>55</v>
      </c>
      <c r="D72" s="17">
        <v>80192.21</v>
      </c>
    </row>
    <row r="73" spans="2:4" ht="18" customHeight="1">
      <c r="B73" s="36"/>
      <c r="C73" s="16" t="s">
        <v>73</v>
      </c>
      <c r="D73" s="17">
        <v>52421.55</v>
      </c>
    </row>
    <row r="74" spans="2:4" ht="18" customHeight="1">
      <c r="B74" s="36"/>
      <c r="C74" s="16" t="s">
        <v>81</v>
      </c>
      <c r="D74" s="17">
        <v>41273.6</v>
      </c>
    </row>
    <row r="75" spans="2:4" ht="18" customHeight="1">
      <c r="B75" s="36"/>
      <c r="C75" s="16" t="s">
        <v>2</v>
      </c>
      <c r="D75" s="17">
        <v>0</v>
      </c>
    </row>
    <row r="76" spans="2:6" ht="18" customHeight="1">
      <c r="B76" s="36"/>
      <c r="C76" s="13" t="s">
        <v>26</v>
      </c>
      <c r="D76" s="19">
        <f>D73+D72+D71+D70+D69+D68+D67+D66+D65+D64+D63+D62+D61+D60+D59+D58+D57+D56+D55+D54+D53+D74+D75</f>
        <v>7117799.33</v>
      </c>
      <c r="F76" s="7"/>
    </row>
    <row r="77" spans="2:4" ht="18" customHeight="1">
      <c r="B77" s="35" t="s">
        <v>103</v>
      </c>
      <c r="C77" s="16" t="s">
        <v>56</v>
      </c>
      <c r="D77" s="17">
        <v>4674.53</v>
      </c>
    </row>
    <row r="78" spans="2:4" ht="18" customHeight="1">
      <c r="B78" s="36"/>
      <c r="C78" s="16" t="s">
        <v>39</v>
      </c>
      <c r="D78" s="17">
        <v>0</v>
      </c>
    </row>
    <row r="79" spans="2:4" ht="18" customHeight="1">
      <c r="B79" s="36"/>
      <c r="C79" s="16" t="s">
        <v>38</v>
      </c>
      <c r="D79" s="17">
        <v>0</v>
      </c>
    </row>
    <row r="80" spans="2:4" ht="18" customHeight="1">
      <c r="B80" s="36"/>
      <c r="C80" s="16" t="s">
        <v>57</v>
      </c>
      <c r="D80" s="17">
        <v>0</v>
      </c>
    </row>
    <row r="81" spans="2:4" ht="18" customHeight="1">
      <c r="B81" s="36"/>
      <c r="C81" s="16" t="s">
        <v>58</v>
      </c>
      <c r="D81" s="17">
        <v>0</v>
      </c>
    </row>
    <row r="82" spans="2:4" ht="18" customHeight="1">
      <c r="B82" s="36"/>
      <c r="C82" s="16" t="s">
        <v>40</v>
      </c>
      <c r="D82" s="17">
        <v>0</v>
      </c>
    </row>
    <row r="83" spans="2:4" ht="18" customHeight="1">
      <c r="B83" s="36"/>
      <c r="C83" s="16" t="s">
        <v>52</v>
      </c>
      <c r="D83" s="17">
        <v>330.38</v>
      </c>
    </row>
    <row r="84" spans="2:6" ht="18" customHeight="1">
      <c r="B84" s="36"/>
      <c r="C84" s="13" t="s">
        <v>26</v>
      </c>
      <c r="D84" s="19">
        <f>D83+D82+D81+D80+D79+D78+D77</f>
        <v>5004.91</v>
      </c>
      <c r="F84" s="7"/>
    </row>
    <row r="85" spans="2:4" ht="18" customHeight="1">
      <c r="B85" s="28" t="s">
        <v>104</v>
      </c>
      <c r="C85" s="13" t="s">
        <v>32</v>
      </c>
      <c r="D85" s="17">
        <v>0</v>
      </c>
    </row>
    <row r="86" spans="2:4" ht="18" customHeight="1">
      <c r="B86" s="34"/>
      <c r="C86" s="13" t="s">
        <v>44</v>
      </c>
      <c r="D86" s="17">
        <v>0</v>
      </c>
    </row>
    <row r="87" spans="2:4" s="6" customFormat="1" ht="18" customHeight="1">
      <c r="B87" s="33"/>
      <c r="C87" s="13" t="s">
        <v>26</v>
      </c>
      <c r="D87" s="21">
        <f>D85+D86</f>
        <v>0</v>
      </c>
    </row>
    <row r="88" spans="2:4" ht="18" customHeight="1">
      <c r="B88" s="35" t="s">
        <v>105</v>
      </c>
      <c r="C88" s="13" t="s">
        <v>39</v>
      </c>
      <c r="D88" s="15">
        <f>D89+D90+D91+D92</f>
        <v>263390.32</v>
      </c>
    </row>
    <row r="89" spans="2:4" ht="18" customHeight="1">
      <c r="B89" s="36"/>
      <c r="C89" s="16" t="s">
        <v>60</v>
      </c>
      <c r="D89" s="17">
        <v>199813.35</v>
      </c>
    </row>
    <row r="90" spans="2:4" ht="18" customHeight="1">
      <c r="B90" s="36"/>
      <c r="C90" s="16" t="s">
        <v>23</v>
      </c>
      <c r="D90" s="17">
        <v>63576.97</v>
      </c>
    </row>
    <row r="91" spans="2:4" ht="18" customHeight="1">
      <c r="B91" s="36"/>
      <c r="C91" s="16" t="s">
        <v>80</v>
      </c>
      <c r="D91" s="17">
        <v>0</v>
      </c>
    </row>
    <row r="92" spans="2:4" ht="18" customHeight="1">
      <c r="B92" s="36"/>
      <c r="C92" s="16" t="s">
        <v>84</v>
      </c>
      <c r="D92" s="17">
        <v>0</v>
      </c>
    </row>
    <row r="93" spans="2:4" ht="18" customHeight="1">
      <c r="B93" s="36"/>
      <c r="C93" s="13" t="s">
        <v>32</v>
      </c>
      <c r="D93" s="15">
        <f>D94+D95+D96+D97+D98</f>
        <v>153010.63</v>
      </c>
    </row>
    <row r="94" spans="2:4" ht="18" customHeight="1">
      <c r="B94" s="36"/>
      <c r="C94" s="16" t="s">
        <v>60</v>
      </c>
      <c r="D94" s="17">
        <v>38637.01</v>
      </c>
    </row>
    <row r="95" spans="2:4" ht="18" customHeight="1">
      <c r="B95" s="36"/>
      <c r="C95" s="16" t="s">
        <v>23</v>
      </c>
      <c r="D95" s="17">
        <v>19318.51</v>
      </c>
    </row>
    <row r="96" spans="2:4" ht="18" customHeight="1">
      <c r="B96" s="36"/>
      <c r="C96" s="16" t="s">
        <v>86</v>
      </c>
      <c r="D96" s="17">
        <v>0</v>
      </c>
    </row>
    <row r="97" spans="2:4" ht="18" customHeight="1">
      <c r="B97" s="36"/>
      <c r="C97" s="16" t="s">
        <v>88</v>
      </c>
      <c r="D97" s="17">
        <v>53035.61</v>
      </c>
    </row>
    <row r="98" spans="2:4" ht="18" customHeight="1">
      <c r="B98" s="36"/>
      <c r="C98" s="16" t="s">
        <v>89</v>
      </c>
      <c r="D98" s="17">
        <v>42019.5</v>
      </c>
    </row>
    <row r="99" spans="2:4" ht="18" customHeight="1">
      <c r="B99" s="36"/>
      <c r="C99" s="13" t="s">
        <v>38</v>
      </c>
      <c r="D99" s="15">
        <f>D100+D101+D102+D103</f>
        <v>467835.39</v>
      </c>
    </row>
    <row r="100" spans="2:4" ht="18" customHeight="1">
      <c r="B100" s="36"/>
      <c r="C100" s="16" t="s">
        <v>60</v>
      </c>
      <c r="D100" s="17">
        <v>337432.58</v>
      </c>
    </row>
    <row r="101" spans="2:4" ht="18" customHeight="1">
      <c r="B101" s="36"/>
      <c r="C101" s="16" t="s">
        <v>23</v>
      </c>
      <c r="D101" s="20">
        <v>15384.35</v>
      </c>
    </row>
    <row r="102" spans="2:4" ht="18" customHeight="1">
      <c r="B102" s="36"/>
      <c r="C102" s="16" t="s">
        <v>62</v>
      </c>
      <c r="D102" s="17">
        <v>115018.46</v>
      </c>
    </row>
    <row r="103" spans="2:4" ht="18" customHeight="1">
      <c r="B103" s="36"/>
      <c r="C103" s="16" t="s">
        <v>89</v>
      </c>
      <c r="D103" s="17">
        <v>0</v>
      </c>
    </row>
    <row r="104" spans="2:4" ht="18" customHeight="1">
      <c r="B104" s="36"/>
      <c r="C104" s="13" t="s">
        <v>40</v>
      </c>
      <c r="D104" s="15">
        <f>D105+D106</f>
        <v>27165.04</v>
      </c>
    </row>
    <row r="105" spans="2:6" ht="18" customHeight="1">
      <c r="B105" s="36"/>
      <c r="C105" s="16" t="s">
        <v>60</v>
      </c>
      <c r="D105" s="17">
        <v>18858.44</v>
      </c>
      <c r="F105" s="7"/>
    </row>
    <row r="106" spans="2:4" ht="18" customHeight="1">
      <c r="B106" s="36"/>
      <c r="C106" s="16" t="s">
        <v>23</v>
      </c>
      <c r="D106" s="17">
        <v>8306.6</v>
      </c>
    </row>
    <row r="107" spans="2:4" ht="18" customHeight="1">
      <c r="B107" s="36"/>
      <c r="C107" s="13" t="s">
        <v>41</v>
      </c>
      <c r="D107" s="15">
        <f>D108+D109+D110</f>
        <v>0</v>
      </c>
    </row>
    <row r="108" spans="2:4" ht="18" customHeight="1">
      <c r="B108" s="36"/>
      <c r="C108" s="16" t="s">
        <v>60</v>
      </c>
      <c r="D108" s="17">
        <v>0</v>
      </c>
    </row>
    <row r="109" spans="2:4" ht="18" customHeight="1">
      <c r="B109" s="36"/>
      <c r="C109" s="16" t="s">
        <v>23</v>
      </c>
      <c r="D109" s="17">
        <v>0</v>
      </c>
    </row>
    <row r="110" spans="2:4" ht="18" customHeight="1">
      <c r="B110" s="36"/>
      <c r="C110" s="16" t="s">
        <v>89</v>
      </c>
      <c r="D110" s="17">
        <v>0</v>
      </c>
    </row>
    <row r="111" spans="2:4" ht="18" customHeight="1">
      <c r="B111" s="36"/>
      <c r="C111" s="13" t="s">
        <v>61</v>
      </c>
      <c r="D111" s="15">
        <f>D112+D113</f>
        <v>0</v>
      </c>
    </row>
    <row r="112" spans="2:4" ht="18" customHeight="1">
      <c r="B112" s="36"/>
      <c r="C112" s="16" t="s">
        <v>60</v>
      </c>
      <c r="D112" s="17">
        <v>0</v>
      </c>
    </row>
    <row r="113" spans="2:4" ht="18" customHeight="1">
      <c r="B113" s="36"/>
      <c r="C113" s="16" t="s">
        <v>23</v>
      </c>
      <c r="D113" s="17">
        <v>0</v>
      </c>
    </row>
    <row r="114" spans="2:4" ht="18" customHeight="1">
      <c r="B114" s="36"/>
      <c r="C114" s="13" t="s">
        <v>45</v>
      </c>
      <c r="D114" s="19">
        <f>D115</f>
        <v>0</v>
      </c>
    </row>
    <row r="115" spans="2:4" ht="18" customHeight="1">
      <c r="B115" s="36"/>
      <c r="C115" s="16" t="s">
        <v>24</v>
      </c>
      <c r="D115" s="17">
        <v>0</v>
      </c>
    </row>
    <row r="116" spans="2:4" ht="18" customHeight="1">
      <c r="B116" s="36"/>
      <c r="C116" s="13" t="s">
        <v>58</v>
      </c>
      <c r="D116" s="19">
        <f>D117</f>
        <v>0</v>
      </c>
    </row>
    <row r="117" spans="2:4" ht="18" customHeight="1">
      <c r="B117" s="36"/>
      <c r="C117" s="16" t="s">
        <v>24</v>
      </c>
      <c r="D117" s="17">
        <v>0</v>
      </c>
    </row>
    <row r="118" spans="2:4" ht="18" customHeight="1">
      <c r="B118" s="36"/>
      <c r="C118" s="13" t="s">
        <v>63</v>
      </c>
      <c r="D118" s="19">
        <f>D119</f>
        <v>0</v>
      </c>
    </row>
    <row r="119" spans="2:4" ht="18" customHeight="1">
      <c r="B119" s="36"/>
      <c r="C119" s="16" t="s">
        <v>25</v>
      </c>
      <c r="D119" s="17">
        <v>0</v>
      </c>
    </row>
    <row r="120" spans="2:4" ht="18" customHeight="1">
      <c r="B120" s="36"/>
      <c r="C120" s="13" t="s">
        <v>53</v>
      </c>
      <c r="D120" s="19">
        <f>D121</f>
        <v>0</v>
      </c>
    </row>
    <row r="121" spans="2:4" ht="18" customHeight="1">
      <c r="B121" s="36"/>
      <c r="C121" s="16" t="s">
        <v>25</v>
      </c>
      <c r="D121" s="17">
        <v>0</v>
      </c>
    </row>
    <row r="122" spans="2:4" ht="18" customHeight="1">
      <c r="B122" s="36"/>
      <c r="C122" s="13" t="s">
        <v>2</v>
      </c>
      <c r="D122" s="19">
        <f>D123+D124+D125</f>
        <v>59390.56</v>
      </c>
    </row>
    <row r="123" spans="2:4" ht="18" customHeight="1">
      <c r="B123" s="36"/>
      <c r="C123" s="22" t="s">
        <v>64</v>
      </c>
      <c r="D123" s="17">
        <v>0</v>
      </c>
    </row>
    <row r="124" spans="2:4" ht="18" customHeight="1">
      <c r="B124" s="36"/>
      <c r="C124" s="22" t="s">
        <v>30</v>
      </c>
      <c r="D124" s="17">
        <v>0</v>
      </c>
    </row>
    <row r="125" spans="2:4" ht="18" customHeight="1">
      <c r="B125" s="36"/>
      <c r="C125" s="16" t="s">
        <v>87</v>
      </c>
      <c r="D125" s="17">
        <v>59390.56</v>
      </c>
    </row>
    <row r="126" spans="2:4" ht="18" customHeight="1">
      <c r="B126" s="36"/>
      <c r="C126" s="13" t="s">
        <v>85</v>
      </c>
      <c r="D126" s="19">
        <f>D127</f>
        <v>0</v>
      </c>
    </row>
    <row r="127" spans="2:4" ht="18" customHeight="1">
      <c r="B127" s="36"/>
      <c r="C127" s="16" t="s">
        <v>84</v>
      </c>
      <c r="D127" s="17">
        <v>0</v>
      </c>
    </row>
    <row r="128" spans="2:4" ht="18" customHeight="1">
      <c r="B128" s="36"/>
      <c r="C128" s="13" t="s">
        <v>44</v>
      </c>
      <c r="D128" s="19">
        <f>D129</f>
        <v>0</v>
      </c>
    </row>
    <row r="129" spans="2:4" ht="18" customHeight="1">
      <c r="B129" s="36"/>
      <c r="C129" s="16" t="s">
        <v>84</v>
      </c>
      <c r="D129" s="17">
        <v>0</v>
      </c>
    </row>
    <row r="130" spans="2:4" ht="18" customHeight="1">
      <c r="B130" s="36"/>
      <c r="C130" s="13" t="s">
        <v>34</v>
      </c>
      <c r="D130" s="19">
        <f>D131</f>
        <v>0</v>
      </c>
    </row>
    <row r="131" spans="2:4" ht="18" customHeight="1">
      <c r="B131" s="36"/>
      <c r="C131" s="16" t="s">
        <v>88</v>
      </c>
      <c r="D131" s="17">
        <v>0</v>
      </c>
    </row>
    <row r="132" spans="2:4" ht="18" customHeight="1">
      <c r="B132" s="36"/>
      <c r="C132" s="13" t="s">
        <v>56</v>
      </c>
      <c r="D132" s="19">
        <f>D133</f>
        <v>0</v>
      </c>
    </row>
    <row r="133" spans="2:4" ht="18" customHeight="1">
      <c r="B133" s="36"/>
      <c r="C133" s="16" t="s">
        <v>87</v>
      </c>
      <c r="D133" s="17">
        <v>0</v>
      </c>
    </row>
    <row r="134" spans="2:10" ht="18" customHeight="1">
      <c r="B134" s="36"/>
      <c r="C134" s="13" t="s">
        <v>26</v>
      </c>
      <c r="D134" s="19">
        <f>D122+D120+D118+D116+D114+D111+D107+D104+D99+D93+D88+D128+D126+D130+D132</f>
        <v>970791.94</v>
      </c>
      <c r="F134" s="7"/>
      <c r="G134" s="7"/>
      <c r="H134" s="7"/>
      <c r="I134" s="7"/>
      <c r="J134" s="7"/>
    </row>
    <row r="135" spans="2:6" ht="18" customHeight="1">
      <c r="B135" s="31" t="s">
        <v>106</v>
      </c>
      <c r="C135" s="16" t="s">
        <v>41</v>
      </c>
      <c r="D135" s="17">
        <v>0</v>
      </c>
      <c r="F135" s="7"/>
    </row>
    <row r="136" spans="2:7" ht="18" customHeight="1">
      <c r="B136" s="32"/>
      <c r="C136" s="16" t="s">
        <v>21</v>
      </c>
      <c r="D136" s="17">
        <v>0</v>
      </c>
      <c r="F136" s="7"/>
      <c r="G136" s="7"/>
    </row>
    <row r="137" spans="2:4" ht="18" customHeight="1">
      <c r="B137" s="32"/>
      <c r="C137" s="16" t="s">
        <v>66</v>
      </c>
      <c r="D137" s="17">
        <v>0</v>
      </c>
    </row>
    <row r="138" spans="2:6" ht="18" customHeight="1">
      <c r="B138" s="32"/>
      <c r="C138" s="13" t="s">
        <v>26</v>
      </c>
      <c r="D138" s="19">
        <f>D137+D136+D135</f>
        <v>0</v>
      </c>
      <c r="F138" s="7"/>
    </row>
    <row r="139" spans="2:4" ht="18" customHeight="1">
      <c r="B139" s="31" t="s">
        <v>107</v>
      </c>
      <c r="C139" s="16" t="s">
        <v>67</v>
      </c>
      <c r="D139" s="17">
        <v>0</v>
      </c>
    </row>
    <row r="140" spans="2:4" ht="18" customHeight="1">
      <c r="B140" s="32"/>
      <c r="C140" s="16" t="s">
        <v>41</v>
      </c>
      <c r="D140" s="17">
        <v>0</v>
      </c>
    </row>
    <row r="141" spans="2:4" ht="18" customHeight="1">
      <c r="B141" s="32"/>
      <c r="C141" s="16" t="s">
        <v>45</v>
      </c>
      <c r="D141" s="17">
        <v>0</v>
      </c>
    </row>
    <row r="142" spans="2:6" ht="18" customHeight="1">
      <c r="B142" s="32"/>
      <c r="C142" s="16" t="s">
        <v>21</v>
      </c>
      <c r="D142" s="17">
        <v>0</v>
      </c>
      <c r="F142" s="7"/>
    </row>
    <row r="143" spans="2:4" ht="18" customHeight="1">
      <c r="B143" s="32"/>
      <c r="C143" s="16" t="s">
        <v>66</v>
      </c>
      <c r="D143" s="17">
        <v>6069.03</v>
      </c>
    </row>
    <row r="144" spans="2:4" ht="18" customHeight="1">
      <c r="B144" s="32"/>
      <c r="C144" s="13" t="s">
        <v>26</v>
      </c>
      <c r="D144" s="19">
        <f>D143+D142+D141+D140+D139</f>
        <v>6069.03</v>
      </c>
    </row>
    <row r="145" spans="2:4" ht="18" customHeight="1">
      <c r="B145" s="35" t="s">
        <v>108</v>
      </c>
      <c r="C145" s="13" t="s">
        <v>68</v>
      </c>
      <c r="D145" s="15">
        <f>D146+D147</f>
        <v>0</v>
      </c>
    </row>
    <row r="146" spans="2:4" ht="18" customHeight="1">
      <c r="B146" s="36"/>
      <c r="C146" s="16" t="s">
        <v>69</v>
      </c>
      <c r="D146" s="17">
        <v>0</v>
      </c>
    </row>
    <row r="147" spans="2:4" ht="18" customHeight="1">
      <c r="B147" s="36"/>
      <c r="C147" s="16" t="s">
        <v>70</v>
      </c>
      <c r="D147" s="17">
        <v>0</v>
      </c>
    </row>
    <row r="148" spans="2:4" ht="18" customHeight="1">
      <c r="B148" s="36"/>
      <c r="C148" s="13" t="s">
        <v>34</v>
      </c>
      <c r="D148" s="15">
        <f>D149+D150</f>
        <v>0</v>
      </c>
    </row>
    <row r="149" spans="2:4" ht="18" customHeight="1">
      <c r="B149" s="36"/>
      <c r="C149" s="16" t="s">
        <v>69</v>
      </c>
      <c r="D149" s="17">
        <v>0</v>
      </c>
    </row>
    <row r="150" spans="2:4" ht="18" customHeight="1">
      <c r="B150" s="36"/>
      <c r="C150" s="16" t="s">
        <v>70</v>
      </c>
      <c r="D150" s="17">
        <v>0</v>
      </c>
    </row>
    <row r="151" spans="2:4" ht="18" customHeight="1">
      <c r="B151" s="36"/>
      <c r="C151" s="13" t="s">
        <v>58</v>
      </c>
      <c r="D151" s="15">
        <f>D152+D153</f>
        <v>0</v>
      </c>
    </row>
    <row r="152" spans="2:4" ht="18" customHeight="1">
      <c r="B152" s="36"/>
      <c r="C152" s="16" t="s">
        <v>69</v>
      </c>
      <c r="D152" s="17">
        <v>0</v>
      </c>
    </row>
    <row r="153" spans="2:4" ht="18" customHeight="1">
      <c r="B153" s="36"/>
      <c r="C153" s="16" t="s">
        <v>70</v>
      </c>
      <c r="D153" s="17">
        <v>0</v>
      </c>
    </row>
    <row r="154" spans="2:6" ht="18" customHeight="1">
      <c r="B154" s="36"/>
      <c r="C154" s="13" t="s">
        <v>26</v>
      </c>
      <c r="D154" s="15">
        <f>D151+D148+D145</f>
        <v>0</v>
      </c>
      <c r="F154" s="7"/>
    </row>
    <row r="155" spans="2:4" ht="18" customHeight="1">
      <c r="B155" s="31" t="s">
        <v>109</v>
      </c>
      <c r="C155" s="13" t="s">
        <v>38</v>
      </c>
      <c r="D155" s="15">
        <f>D156+D157+D158+D159</f>
        <v>50902.56</v>
      </c>
    </row>
    <row r="156" spans="2:4" ht="18" customHeight="1">
      <c r="B156" s="32"/>
      <c r="C156" s="16" t="s">
        <v>4</v>
      </c>
      <c r="D156" s="17">
        <v>50902.56</v>
      </c>
    </row>
    <row r="157" spans="2:4" ht="18" customHeight="1">
      <c r="B157" s="32"/>
      <c r="C157" s="16" t="s">
        <v>78</v>
      </c>
      <c r="D157" s="17">
        <v>0</v>
      </c>
    </row>
    <row r="158" spans="2:4" ht="18" customHeight="1">
      <c r="B158" s="32"/>
      <c r="C158" s="16" t="s">
        <v>28</v>
      </c>
      <c r="D158" s="17">
        <v>0</v>
      </c>
    </row>
    <row r="159" spans="2:4" ht="18" customHeight="1">
      <c r="B159" s="32"/>
      <c r="C159" s="16" t="s">
        <v>96</v>
      </c>
      <c r="D159" s="17">
        <v>0</v>
      </c>
    </row>
    <row r="160" spans="2:4" ht="18" customHeight="1">
      <c r="B160" s="32"/>
      <c r="C160" s="13" t="s">
        <v>71</v>
      </c>
      <c r="D160" s="15">
        <f>D161+D162+D163</f>
        <v>0</v>
      </c>
    </row>
    <row r="161" spans="2:4" ht="18" customHeight="1">
      <c r="B161" s="32"/>
      <c r="C161" s="16" t="s">
        <v>4</v>
      </c>
      <c r="D161" s="17">
        <v>0</v>
      </c>
    </row>
    <row r="162" spans="2:4" ht="18" customHeight="1">
      <c r="B162" s="32"/>
      <c r="C162" s="16" t="s">
        <v>28</v>
      </c>
      <c r="D162" s="17">
        <v>0</v>
      </c>
    </row>
    <row r="163" spans="2:4" ht="18" customHeight="1">
      <c r="B163" s="32"/>
      <c r="C163" s="16" t="s">
        <v>96</v>
      </c>
      <c r="D163" s="17">
        <v>0</v>
      </c>
    </row>
    <row r="164" spans="2:4" ht="18" customHeight="1">
      <c r="B164" s="32"/>
      <c r="C164" s="13" t="s">
        <v>67</v>
      </c>
      <c r="D164" s="15">
        <f>D165+D166</f>
        <v>0</v>
      </c>
    </row>
    <row r="165" spans="2:4" ht="18" customHeight="1">
      <c r="B165" s="32"/>
      <c r="C165" s="16" t="s">
        <v>4</v>
      </c>
      <c r="D165" s="17">
        <v>0</v>
      </c>
    </row>
    <row r="166" spans="2:4" ht="18" customHeight="1">
      <c r="B166" s="32"/>
      <c r="C166" s="16" t="s">
        <v>96</v>
      </c>
      <c r="D166" s="17">
        <v>0</v>
      </c>
    </row>
    <row r="167" spans="2:4" ht="18" customHeight="1">
      <c r="B167" s="32"/>
      <c r="C167" s="13" t="s">
        <v>72</v>
      </c>
      <c r="D167" s="15">
        <f>D168+D169+D170+D171+D172+D173</f>
        <v>0</v>
      </c>
    </row>
    <row r="168" spans="2:4" ht="18" customHeight="1">
      <c r="B168" s="32"/>
      <c r="C168" s="16" t="s">
        <v>4</v>
      </c>
      <c r="D168" s="17">
        <v>0</v>
      </c>
    </row>
    <row r="169" spans="2:4" ht="18" customHeight="1">
      <c r="B169" s="32"/>
      <c r="C169" s="16" t="s">
        <v>78</v>
      </c>
      <c r="D169" s="17">
        <v>0</v>
      </c>
    </row>
    <row r="170" spans="2:4" ht="18" customHeight="1">
      <c r="B170" s="32"/>
      <c r="C170" s="16" t="s">
        <v>27</v>
      </c>
      <c r="D170" s="17">
        <v>0</v>
      </c>
    </row>
    <row r="171" spans="2:4" ht="18" customHeight="1">
      <c r="B171" s="32"/>
      <c r="C171" s="16" t="s">
        <v>28</v>
      </c>
      <c r="D171" s="17">
        <v>0</v>
      </c>
    </row>
    <row r="172" spans="2:4" ht="18" customHeight="1">
      <c r="B172" s="32"/>
      <c r="C172" s="16" t="s">
        <v>5</v>
      </c>
      <c r="D172" s="17">
        <v>0</v>
      </c>
    </row>
    <row r="173" spans="2:4" ht="18" customHeight="1">
      <c r="B173" s="32"/>
      <c r="C173" s="16" t="s">
        <v>96</v>
      </c>
      <c r="D173" s="17">
        <v>0</v>
      </c>
    </row>
    <row r="174" spans="2:4" ht="18" customHeight="1">
      <c r="B174" s="32"/>
      <c r="C174" s="13" t="s">
        <v>43</v>
      </c>
      <c r="D174" s="15">
        <f>D175+D176</f>
        <v>0</v>
      </c>
    </row>
    <row r="175" spans="2:4" ht="18" customHeight="1">
      <c r="B175" s="32"/>
      <c r="C175" s="16" t="s">
        <v>4</v>
      </c>
      <c r="D175" s="17">
        <v>0</v>
      </c>
    </row>
    <row r="176" spans="2:4" ht="18" customHeight="1">
      <c r="B176" s="32"/>
      <c r="C176" s="16" t="s">
        <v>96</v>
      </c>
      <c r="D176" s="17">
        <v>0</v>
      </c>
    </row>
    <row r="177" spans="2:4" ht="18" customHeight="1">
      <c r="B177" s="32"/>
      <c r="C177" s="13" t="s">
        <v>65</v>
      </c>
      <c r="D177" s="15">
        <f>D178+D179+D180+D181</f>
        <v>112244.97</v>
      </c>
    </row>
    <row r="178" spans="2:4" ht="18" customHeight="1">
      <c r="B178" s="32"/>
      <c r="C178" s="16" t="s">
        <v>4</v>
      </c>
      <c r="D178" s="17">
        <v>112244.97</v>
      </c>
    </row>
    <row r="179" spans="2:4" ht="18" customHeight="1">
      <c r="B179" s="32"/>
      <c r="C179" s="16" t="s">
        <v>28</v>
      </c>
      <c r="D179" s="17">
        <v>0</v>
      </c>
    </row>
    <row r="180" spans="2:6" ht="18" customHeight="1">
      <c r="B180" s="32"/>
      <c r="C180" s="16" t="s">
        <v>5</v>
      </c>
      <c r="D180" s="17">
        <v>0</v>
      </c>
      <c r="F180" s="7"/>
    </row>
    <row r="181" spans="2:6" ht="18" customHeight="1">
      <c r="B181" s="32"/>
      <c r="C181" s="16" t="s">
        <v>96</v>
      </c>
      <c r="D181" s="17">
        <v>0</v>
      </c>
      <c r="F181" s="7"/>
    </row>
    <row r="182" spans="2:4" ht="18" customHeight="1">
      <c r="B182" s="32"/>
      <c r="C182" s="13" t="s">
        <v>39</v>
      </c>
      <c r="D182" s="15">
        <f>D183+D185+D184+D186+D187</f>
        <v>28494.26</v>
      </c>
    </row>
    <row r="183" spans="2:4" ht="18" customHeight="1">
      <c r="B183" s="32"/>
      <c r="C183" s="16" t="s">
        <v>4</v>
      </c>
      <c r="D183" s="17">
        <v>28494.26</v>
      </c>
    </row>
    <row r="184" spans="2:4" ht="18" customHeight="1">
      <c r="B184" s="32"/>
      <c r="C184" s="16" t="s">
        <v>78</v>
      </c>
      <c r="D184" s="17">
        <v>0</v>
      </c>
    </row>
    <row r="185" spans="2:4" ht="18" customHeight="1">
      <c r="B185" s="32"/>
      <c r="C185" s="16" t="s">
        <v>28</v>
      </c>
      <c r="D185" s="17">
        <v>0</v>
      </c>
    </row>
    <row r="186" spans="2:4" ht="18" customHeight="1">
      <c r="B186" s="32"/>
      <c r="C186" s="16" t="s">
        <v>5</v>
      </c>
      <c r="D186" s="17">
        <v>0</v>
      </c>
    </row>
    <row r="187" spans="2:4" ht="18" customHeight="1">
      <c r="B187" s="32"/>
      <c r="C187" s="16" t="s">
        <v>96</v>
      </c>
      <c r="D187" s="17">
        <v>0</v>
      </c>
    </row>
    <row r="188" spans="2:6" ht="18" customHeight="1">
      <c r="B188" s="32"/>
      <c r="C188" s="13" t="s">
        <v>40</v>
      </c>
      <c r="D188" s="15">
        <f>D189+D190</f>
        <v>81501.48</v>
      </c>
      <c r="F188" s="6"/>
    </row>
    <row r="189" spans="2:4" ht="18" customHeight="1">
      <c r="B189" s="32"/>
      <c r="C189" s="16" t="s">
        <v>4</v>
      </c>
      <c r="D189" s="17">
        <v>81501.48</v>
      </c>
    </row>
    <row r="190" spans="2:4" ht="18" customHeight="1">
      <c r="B190" s="32"/>
      <c r="C190" s="16" t="s">
        <v>96</v>
      </c>
      <c r="D190" s="17">
        <v>0</v>
      </c>
    </row>
    <row r="191" spans="2:4" ht="18" customHeight="1">
      <c r="B191" s="32"/>
      <c r="C191" s="13" t="s">
        <v>45</v>
      </c>
      <c r="D191" s="15">
        <f>D192+D193+D194+D195</f>
        <v>109990.81</v>
      </c>
    </row>
    <row r="192" spans="2:4" ht="18" customHeight="1">
      <c r="B192" s="32"/>
      <c r="C192" s="16" t="s">
        <v>76</v>
      </c>
      <c r="D192" s="17">
        <v>0</v>
      </c>
    </row>
    <row r="193" spans="2:4" ht="18" customHeight="1">
      <c r="B193" s="32"/>
      <c r="C193" s="16" t="s">
        <v>77</v>
      </c>
      <c r="D193" s="17">
        <v>0</v>
      </c>
    </row>
    <row r="194" spans="2:4" ht="18" customHeight="1">
      <c r="B194" s="32"/>
      <c r="C194" s="16" t="s">
        <v>27</v>
      </c>
      <c r="D194" s="17">
        <v>109990.81</v>
      </c>
    </row>
    <row r="195" spans="2:4" ht="18" customHeight="1">
      <c r="B195" s="32"/>
      <c r="C195" s="16" t="s">
        <v>79</v>
      </c>
      <c r="D195" s="17">
        <v>0</v>
      </c>
    </row>
    <row r="196" spans="2:4" ht="18" customHeight="1">
      <c r="B196" s="32"/>
      <c r="C196" s="13" t="s">
        <v>58</v>
      </c>
      <c r="D196" s="15">
        <f>D197+D198+D199</f>
        <v>0</v>
      </c>
    </row>
    <row r="197" spans="2:4" ht="18" customHeight="1">
      <c r="B197" s="32"/>
      <c r="C197" s="16" t="s">
        <v>77</v>
      </c>
      <c r="D197" s="17">
        <v>0</v>
      </c>
    </row>
    <row r="198" spans="2:4" ht="18" customHeight="1">
      <c r="B198" s="32"/>
      <c r="C198" s="16" t="s">
        <v>27</v>
      </c>
      <c r="D198" s="17">
        <v>0</v>
      </c>
    </row>
    <row r="199" spans="2:4" ht="18" customHeight="1">
      <c r="B199" s="32"/>
      <c r="C199" s="16" t="s">
        <v>79</v>
      </c>
      <c r="D199" s="17">
        <v>0</v>
      </c>
    </row>
    <row r="200" spans="2:4" ht="18" customHeight="1">
      <c r="B200" s="32"/>
      <c r="C200" s="13" t="s">
        <v>73</v>
      </c>
      <c r="D200" s="15">
        <f>D201</f>
        <v>3900</v>
      </c>
    </row>
    <row r="201" spans="2:4" ht="18" customHeight="1">
      <c r="B201" s="32"/>
      <c r="C201" s="16" t="s">
        <v>4</v>
      </c>
      <c r="D201" s="17">
        <v>3900</v>
      </c>
    </row>
    <row r="202" spans="2:6" ht="18" customHeight="1">
      <c r="B202" s="32"/>
      <c r="C202" s="13" t="s">
        <v>50</v>
      </c>
      <c r="D202" s="19">
        <f>D203</f>
        <v>0</v>
      </c>
      <c r="F202" s="7"/>
    </row>
    <row r="203" spans="2:4" ht="18" customHeight="1">
      <c r="B203" s="32"/>
      <c r="C203" s="16" t="s">
        <v>4</v>
      </c>
      <c r="D203" s="17">
        <v>0</v>
      </c>
    </row>
    <row r="204" spans="2:4" ht="18" customHeight="1">
      <c r="B204" s="32"/>
      <c r="C204" s="13" t="s">
        <v>52</v>
      </c>
      <c r="D204" s="15">
        <f>D205+D206</f>
        <v>2148.39</v>
      </c>
    </row>
    <row r="205" spans="2:4" ht="18" customHeight="1">
      <c r="B205" s="32"/>
      <c r="C205" s="16" t="s">
        <v>4</v>
      </c>
      <c r="D205" s="17">
        <v>2148.39</v>
      </c>
    </row>
    <row r="206" spans="2:4" ht="18" customHeight="1">
      <c r="B206" s="32"/>
      <c r="C206" s="16" t="s">
        <v>96</v>
      </c>
      <c r="D206" s="17">
        <v>0</v>
      </c>
    </row>
    <row r="207" spans="2:4" ht="18" customHeight="1">
      <c r="B207" s="32"/>
      <c r="C207" s="13" t="s">
        <v>49</v>
      </c>
      <c r="D207" s="15">
        <f>D208</f>
        <v>17790.08</v>
      </c>
    </row>
    <row r="208" spans="2:4" ht="18" customHeight="1">
      <c r="B208" s="32"/>
      <c r="C208" s="16" t="s">
        <v>4</v>
      </c>
      <c r="D208" s="17">
        <v>17790.08</v>
      </c>
    </row>
    <row r="209" spans="2:6" ht="18" customHeight="1">
      <c r="B209" s="32"/>
      <c r="C209" s="13" t="s">
        <v>26</v>
      </c>
      <c r="D209" s="15">
        <f>D202+D200+D196+D191+D188+D182+D177+D174+D167+D164+D160+D155+D207+D204</f>
        <v>406972.55000000005</v>
      </c>
      <c r="F209" s="7"/>
    </row>
    <row r="210" spans="2:4" ht="18" customHeight="1">
      <c r="B210" s="35" t="s">
        <v>110</v>
      </c>
      <c r="C210" s="16" t="s">
        <v>32</v>
      </c>
      <c r="D210" s="17">
        <v>0</v>
      </c>
    </row>
    <row r="211" spans="2:4" ht="18" customHeight="1">
      <c r="B211" s="36"/>
      <c r="C211" s="16" t="s">
        <v>66</v>
      </c>
      <c r="D211" s="17">
        <v>0</v>
      </c>
    </row>
    <row r="212" spans="2:4" ht="18" customHeight="1">
      <c r="B212" s="36"/>
      <c r="C212" s="13" t="s">
        <v>26</v>
      </c>
      <c r="D212" s="15">
        <f>D211+D210</f>
        <v>0</v>
      </c>
    </row>
    <row r="213" spans="2:4" ht="18" customHeight="1">
      <c r="B213" s="35" t="s">
        <v>111</v>
      </c>
      <c r="C213" s="13" t="s">
        <v>39</v>
      </c>
      <c r="D213" s="17"/>
    </row>
    <row r="214" spans="2:6" ht="18" customHeight="1">
      <c r="B214" s="36"/>
      <c r="C214" s="13" t="s">
        <v>26</v>
      </c>
      <c r="D214" s="15">
        <f>D213</f>
        <v>0</v>
      </c>
      <c r="F214" s="7"/>
    </row>
    <row r="215" spans="2:4" ht="18" customHeight="1">
      <c r="B215" s="28" t="s">
        <v>112</v>
      </c>
      <c r="C215" s="16" t="s">
        <v>45</v>
      </c>
      <c r="D215" s="17">
        <v>0</v>
      </c>
    </row>
    <row r="216" spans="2:4" ht="18" customHeight="1">
      <c r="B216" s="29"/>
      <c r="C216" s="16" t="s">
        <v>58</v>
      </c>
      <c r="D216" s="17">
        <v>0</v>
      </c>
    </row>
    <row r="217" spans="2:6" ht="18" customHeight="1">
      <c r="B217" s="30"/>
      <c r="C217" s="13" t="s">
        <v>26</v>
      </c>
      <c r="D217" s="15">
        <f>D216+D215</f>
        <v>0</v>
      </c>
      <c r="F217" s="7"/>
    </row>
    <row r="218" spans="2:4" ht="18" customHeight="1">
      <c r="B218" s="37" t="s">
        <v>113</v>
      </c>
      <c r="C218" s="13" t="s">
        <v>63</v>
      </c>
      <c r="D218" s="15">
        <f>D219+D220+D221+D222+D223+D224+D225</f>
        <v>61156.16</v>
      </c>
    </row>
    <row r="219" spans="2:4" ht="18" customHeight="1">
      <c r="B219" s="38"/>
      <c r="C219" s="16" t="s">
        <v>6</v>
      </c>
      <c r="D219" s="17">
        <v>50561.6</v>
      </c>
    </row>
    <row r="220" spans="2:4" ht="18" customHeight="1">
      <c r="B220" s="38"/>
      <c r="C220" s="16" t="s">
        <v>7</v>
      </c>
      <c r="D220" s="17">
        <v>0</v>
      </c>
    </row>
    <row r="221" spans="2:6" ht="18" customHeight="1">
      <c r="B221" s="38"/>
      <c r="C221" s="16" t="s">
        <v>8</v>
      </c>
      <c r="D221" s="17">
        <v>0</v>
      </c>
      <c r="F221" s="7"/>
    </row>
    <row r="222" spans="2:4" ht="18" customHeight="1">
      <c r="B222" s="38"/>
      <c r="C222" s="16" t="s">
        <v>9</v>
      </c>
      <c r="D222" s="17">
        <v>0</v>
      </c>
    </row>
    <row r="223" spans="2:4" ht="18" customHeight="1">
      <c r="B223" s="38"/>
      <c r="C223" s="16" t="s">
        <v>10</v>
      </c>
      <c r="D223" s="17">
        <v>0</v>
      </c>
    </row>
    <row r="224" spans="2:4" ht="18" customHeight="1">
      <c r="B224" s="38"/>
      <c r="C224" s="16" t="s">
        <v>11</v>
      </c>
      <c r="D224" s="17">
        <v>2373.36</v>
      </c>
    </row>
    <row r="225" spans="2:4" ht="18" customHeight="1">
      <c r="B225" s="38"/>
      <c r="C225" s="16" t="s">
        <v>29</v>
      </c>
      <c r="D225" s="17">
        <v>8221.2</v>
      </c>
    </row>
    <row r="226" spans="2:4" ht="18" customHeight="1">
      <c r="B226" s="38"/>
      <c r="C226" s="13" t="s">
        <v>38</v>
      </c>
      <c r="D226" s="15">
        <f>D227+D228+D229+D230+D231+D232+D233</f>
        <v>46084.66</v>
      </c>
    </row>
    <row r="227" spans="2:4" ht="18" customHeight="1">
      <c r="B227" s="38"/>
      <c r="C227" s="16" t="s">
        <v>6</v>
      </c>
      <c r="D227" s="17">
        <v>2263</v>
      </c>
    </row>
    <row r="228" spans="2:4" ht="18" customHeight="1">
      <c r="B228" s="38"/>
      <c r="C228" s="16" t="s">
        <v>7</v>
      </c>
      <c r="D228" s="17">
        <v>0</v>
      </c>
    </row>
    <row r="229" spans="2:4" ht="18" customHeight="1">
      <c r="B229" s="38"/>
      <c r="C229" s="16" t="s">
        <v>8</v>
      </c>
      <c r="D229" s="17">
        <v>18086.76</v>
      </c>
    </row>
    <row r="230" spans="2:4" ht="18" customHeight="1">
      <c r="B230" s="38"/>
      <c r="C230" s="16" t="s">
        <v>9</v>
      </c>
      <c r="D230" s="17">
        <v>0</v>
      </c>
    </row>
    <row r="231" spans="2:4" ht="18" customHeight="1">
      <c r="B231" s="38"/>
      <c r="C231" s="16" t="s">
        <v>10</v>
      </c>
      <c r="D231" s="17">
        <v>0</v>
      </c>
    </row>
    <row r="232" spans="2:4" ht="18" customHeight="1">
      <c r="B232" s="38"/>
      <c r="C232" s="16" t="s">
        <v>11</v>
      </c>
      <c r="D232" s="17">
        <v>0</v>
      </c>
    </row>
    <row r="233" spans="2:4" ht="18" customHeight="1">
      <c r="B233" s="38"/>
      <c r="C233" s="16" t="s">
        <v>29</v>
      </c>
      <c r="D233" s="17">
        <v>25734.9</v>
      </c>
    </row>
    <row r="234" spans="2:4" ht="18" customHeight="1">
      <c r="B234" s="38"/>
      <c r="C234" s="13" t="s">
        <v>67</v>
      </c>
      <c r="D234" s="15">
        <f>D235+D236+D237+D238+D239+D240</f>
        <v>32546.96</v>
      </c>
    </row>
    <row r="235" spans="2:4" ht="18" customHeight="1">
      <c r="B235" s="38"/>
      <c r="C235" s="16" t="s">
        <v>6</v>
      </c>
      <c r="D235" s="17">
        <v>16410.6</v>
      </c>
    </row>
    <row r="236" spans="2:4" ht="18" customHeight="1">
      <c r="B236" s="38"/>
      <c r="C236" s="16" t="s">
        <v>7</v>
      </c>
      <c r="D236" s="17">
        <v>0</v>
      </c>
    </row>
    <row r="237" spans="2:4" ht="18" customHeight="1">
      <c r="B237" s="38"/>
      <c r="C237" s="16" t="s">
        <v>8</v>
      </c>
      <c r="D237" s="17">
        <v>0</v>
      </c>
    </row>
    <row r="238" spans="2:4" ht="18" customHeight="1">
      <c r="B238" s="38"/>
      <c r="C238" s="16" t="s">
        <v>9</v>
      </c>
      <c r="D238" s="17">
        <v>0</v>
      </c>
    </row>
    <row r="239" spans="2:4" ht="18" customHeight="1">
      <c r="B239" s="38"/>
      <c r="C239" s="16" t="s">
        <v>10</v>
      </c>
      <c r="D239" s="17">
        <v>0</v>
      </c>
    </row>
    <row r="240" spans="2:4" ht="18" customHeight="1">
      <c r="B240" s="38"/>
      <c r="C240" s="16" t="s">
        <v>11</v>
      </c>
      <c r="D240" s="17">
        <v>16136.36</v>
      </c>
    </row>
    <row r="241" spans="2:4" ht="18" customHeight="1">
      <c r="B241" s="38"/>
      <c r="C241" s="13" t="s">
        <v>40</v>
      </c>
      <c r="D241" s="15">
        <f>D242+D243</f>
        <v>0</v>
      </c>
    </row>
    <row r="242" spans="2:4" ht="18" customHeight="1">
      <c r="B242" s="38"/>
      <c r="C242" s="16" t="s">
        <v>6</v>
      </c>
      <c r="D242" s="17">
        <v>0</v>
      </c>
    </row>
    <row r="243" spans="2:4" ht="18" customHeight="1">
      <c r="B243" s="38"/>
      <c r="C243" s="16" t="s">
        <v>29</v>
      </c>
      <c r="D243" s="17">
        <v>0</v>
      </c>
    </row>
    <row r="244" spans="2:4" ht="18" customHeight="1">
      <c r="B244" s="38"/>
      <c r="C244" s="13" t="s">
        <v>43</v>
      </c>
      <c r="D244" s="15">
        <f>D245+D246</f>
        <v>0</v>
      </c>
    </row>
    <row r="245" spans="2:4" ht="18" customHeight="1">
      <c r="B245" s="38"/>
      <c r="C245" s="16" t="s">
        <v>6</v>
      </c>
      <c r="D245" s="17">
        <v>0</v>
      </c>
    </row>
    <row r="246" spans="2:4" ht="18" customHeight="1">
      <c r="B246" s="38"/>
      <c r="C246" s="16" t="s">
        <v>8</v>
      </c>
      <c r="D246" s="17">
        <v>0</v>
      </c>
    </row>
    <row r="247" spans="2:4" ht="18" customHeight="1">
      <c r="B247" s="38"/>
      <c r="C247" s="13" t="s">
        <v>39</v>
      </c>
      <c r="D247" s="15">
        <f>D248+D249+D250+D251+D252</f>
        <v>8556.5</v>
      </c>
    </row>
    <row r="248" spans="2:4" ht="18" customHeight="1">
      <c r="B248" s="38"/>
      <c r="C248" s="16" t="s">
        <v>7</v>
      </c>
      <c r="D248" s="17">
        <v>0</v>
      </c>
    </row>
    <row r="249" spans="2:7" ht="18" customHeight="1">
      <c r="B249" s="38"/>
      <c r="C249" s="16" t="s">
        <v>8</v>
      </c>
      <c r="D249" s="17">
        <v>0</v>
      </c>
      <c r="G249" s="7"/>
    </row>
    <row r="250" spans="2:4" ht="18" customHeight="1">
      <c r="B250" s="38"/>
      <c r="C250" s="16" t="s">
        <v>9</v>
      </c>
      <c r="D250" s="17">
        <v>0</v>
      </c>
    </row>
    <row r="251" spans="2:4" ht="18" customHeight="1">
      <c r="B251" s="38"/>
      <c r="C251" s="16" t="s">
        <v>10</v>
      </c>
      <c r="D251" s="17">
        <v>8556.5</v>
      </c>
    </row>
    <row r="252" spans="2:4" ht="18" customHeight="1">
      <c r="B252" s="38"/>
      <c r="C252" s="16" t="s">
        <v>11</v>
      </c>
      <c r="D252" s="17">
        <v>0</v>
      </c>
    </row>
    <row r="253" spans="2:4" ht="18" customHeight="1">
      <c r="B253" s="38"/>
      <c r="C253" s="13" t="s">
        <v>58</v>
      </c>
      <c r="D253" s="15">
        <f>D254+D255</f>
        <v>0</v>
      </c>
    </row>
    <row r="254" spans="2:4" ht="18" customHeight="1">
      <c r="B254" s="38"/>
      <c r="C254" s="16" t="s">
        <v>59</v>
      </c>
      <c r="D254" s="17">
        <v>0</v>
      </c>
    </row>
    <row r="255" spans="2:4" ht="18" customHeight="1">
      <c r="B255" s="38"/>
      <c r="C255" s="16" t="s">
        <v>93</v>
      </c>
      <c r="D255" s="17">
        <v>0</v>
      </c>
    </row>
    <row r="256" spans="2:4" ht="18" customHeight="1">
      <c r="B256" s="38"/>
      <c r="C256" s="13" t="s">
        <v>71</v>
      </c>
      <c r="D256" s="15">
        <f>D257</f>
        <v>0</v>
      </c>
    </row>
    <row r="257" spans="2:4" ht="18" customHeight="1">
      <c r="B257" s="38"/>
      <c r="C257" s="16" t="s">
        <v>29</v>
      </c>
      <c r="D257" s="17">
        <v>0</v>
      </c>
    </row>
    <row r="258" spans="2:4" ht="18" customHeight="1">
      <c r="B258" s="38"/>
      <c r="C258" s="13" t="s">
        <v>65</v>
      </c>
      <c r="D258" s="15">
        <f>D259+D260</f>
        <v>657823.2</v>
      </c>
    </row>
    <row r="259" spans="2:4" ht="18" customHeight="1">
      <c r="B259" s="38"/>
      <c r="C259" s="16" t="s">
        <v>6</v>
      </c>
      <c r="D259" s="17">
        <v>657823.2</v>
      </c>
    </row>
    <row r="260" spans="2:4" ht="18" customHeight="1">
      <c r="B260" s="38"/>
      <c r="C260" s="16" t="s">
        <v>8</v>
      </c>
      <c r="D260" s="17">
        <v>0</v>
      </c>
    </row>
    <row r="261" spans="2:6" ht="18" customHeight="1">
      <c r="B261" s="39"/>
      <c r="C261" s="13" t="s">
        <v>26</v>
      </c>
      <c r="D261" s="19">
        <f>D253+D247+D244+D241+D234+D226+D218+D256+D258</f>
        <v>806167.48</v>
      </c>
      <c r="F261" s="7"/>
    </row>
    <row r="262" spans="2:4" ht="18" customHeight="1">
      <c r="B262" s="25" t="s">
        <v>114</v>
      </c>
      <c r="C262" s="23" t="s">
        <v>38</v>
      </c>
      <c r="D262" s="15">
        <f>D263+D264+D265+D266+D267+D268+D269</f>
        <v>107890</v>
      </c>
    </row>
    <row r="263" spans="2:4" ht="18" customHeight="1">
      <c r="B263" s="26"/>
      <c r="C263" s="24" t="s">
        <v>12</v>
      </c>
      <c r="D263" s="17">
        <v>107890</v>
      </c>
    </row>
    <row r="264" spans="2:4" ht="18" customHeight="1">
      <c r="B264" s="26"/>
      <c r="C264" s="24" t="s">
        <v>22</v>
      </c>
      <c r="D264" s="17">
        <v>0</v>
      </c>
    </row>
    <row r="265" spans="2:4" ht="18" customHeight="1">
      <c r="B265" s="26"/>
      <c r="C265" s="24" t="s">
        <v>15</v>
      </c>
      <c r="D265" s="17">
        <v>0</v>
      </c>
    </row>
    <row r="266" spans="2:4" ht="18" customHeight="1">
      <c r="B266" s="26"/>
      <c r="C266" s="24" t="s">
        <v>16</v>
      </c>
      <c r="D266" s="17">
        <v>0</v>
      </c>
    </row>
    <row r="267" spans="2:4" ht="18" customHeight="1">
      <c r="B267" s="26"/>
      <c r="C267" s="24" t="s">
        <v>17</v>
      </c>
      <c r="D267" s="17">
        <v>0</v>
      </c>
    </row>
    <row r="268" spans="2:4" ht="18" customHeight="1">
      <c r="B268" s="26"/>
      <c r="C268" s="24" t="s">
        <v>18</v>
      </c>
      <c r="D268" s="17">
        <v>0</v>
      </c>
    </row>
    <row r="269" spans="2:4" ht="18" customHeight="1">
      <c r="B269" s="26"/>
      <c r="C269" s="24" t="s">
        <v>95</v>
      </c>
      <c r="D269" s="17">
        <v>0</v>
      </c>
    </row>
    <row r="270" spans="2:4" ht="18" customHeight="1">
      <c r="B270" s="26"/>
      <c r="C270" s="23" t="s">
        <v>67</v>
      </c>
      <c r="D270" s="15">
        <f>D271+D272+D273+D274</f>
        <v>0</v>
      </c>
    </row>
    <row r="271" spans="2:4" ht="18" customHeight="1">
      <c r="B271" s="26"/>
      <c r="C271" s="24" t="s">
        <v>12</v>
      </c>
      <c r="D271" s="17">
        <v>0</v>
      </c>
    </row>
    <row r="272" spans="2:4" ht="18" customHeight="1">
      <c r="B272" s="26"/>
      <c r="C272" s="24" t="s">
        <v>15</v>
      </c>
      <c r="D272" s="17">
        <v>0</v>
      </c>
    </row>
    <row r="273" spans="2:4" ht="18" customHeight="1">
      <c r="B273" s="26"/>
      <c r="C273" s="24" t="s">
        <v>17</v>
      </c>
      <c r="D273" s="17">
        <v>0</v>
      </c>
    </row>
    <row r="274" spans="2:4" ht="18" customHeight="1">
      <c r="B274" s="26"/>
      <c r="C274" s="24" t="s">
        <v>18</v>
      </c>
      <c r="D274" s="17">
        <v>0</v>
      </c>
    </row>
    <row r="275" spans="2:4" ht="18" customHeight="1">
      <c r="B275" s="26"/>
      <c r="C275" s="23" t="s">
        <v>13</v>
      </c>
      <c r="D275" s="15">
        <f>D276+D277+D278+D279+D280</f>
        <v>0</v>
      </c>
    </row>
    <row r="276" spans="2:4" ht="18" customHeight="1">
      <c r="B276" s="26"/>
      <c r="C276" s="24" t="s">
        <v>12</v>
      </c>
      <c r="D276" s="17">
        <v>0</v>
      </c>
    </row>
    <row r="277" spans="2:4" ht="18" customHeight="1">
      <c r="B277" s="26"/>
      <c r="C277" s="24" t="s">
        <v>15</v>
      </c>
      <c r="D277" s="17">
        <v>0</v>
      </c>
    </row>
    <row r="278" spans="2:4" ht="18" customHeight="1">
      <c r="B278" s="26"/>
      <c r="C278" s="24" t="s">
        <v>16</v>
      </c>
      <c r="D278" s="17">
        <v>0</v>
      </c>
    </row>
    <row r="279" spans="2:4" ht="18" customHeight="1">
      <c r="B279" s="26"/>
      <c r="C279" s="24" t="s">
        <v>17</v>
      </c>
      <c r="D279" s="17">
        <v>0</v>
      </c>
    </row>
    <row r="280" spans="2:4" ht="18" customHeight="1">
      <c r="B280" s="26"/>
      <c r="C280" s="24" t="s">
        <v>18</v>
      </c>
      <c r="D280" s="17">
        <v>0</v>
      </c>
    </row>
    <row r="281" spans="2:4" ht="18" customHeight="1">
      <c r="B281" s="26"/>
      <c r="C281" s="13" t="s">
        <v>63</v>
      </c>
      <c r="D281" s="15">
        <f>D282+D283</f>
        <v>0</v>
      </c>
    </row>
    <row r="282" spans="2:4" ht="18" customHeight="1">
      <c r="B282" s="26"/>
      <c r="C282" s="24" t="s">
        <v>12</v>
      </c>
      <c r="D282" s="17">
        <v>0</v>
      </c>
    </row>
    <row r="283" spans="2:4" ht="18" customHeight="1">
      <c r="B283" s="26"/>
      <c r="C283" s="24" t="s">
        <v>15</v>
      </c>
      <c r="D283" s="17">
        <v>0</v>
      </c>
    </row>
    <row r="284" spans="2:4" ht="18" customHeight="1">
      <c r="B284" s="26"/>
      <c r="C284" s="13" t="s">
        <v>65</v>
      </c>
      <c r="D284" s="15">
        <f>D285+D286+D287+D288+D289</f>
        <v>199500</v>
      </c>
    </row>
    <row r="285" spans="2:7" ht="18" customHeight="1">
      <c r="B285" s="26"/>
      <c r="C285" s="24" t="s">
        <v>12</v>
      </c>
      <c r="D285" s="17">
        <v>0</v>
      </c>
      <c r="G285" s="7"/>
    </row>
    <row r="286" spans="2:4" ht="18" customHeight="1">
      <c r="B286" s="26"/>
      <c r="C286" s="24" t="s">
        <v>74</v>
      </c>
      <c r="D286" s="17">
        <v>199500</v>
      </c>
    </row>
    <row r="287" spans="2:4" ht="18" customHeight="1">
      <c r="B287" s="26"/>
      <c r="C287" s="24" t="s">
        <v>22</v>
      </c>
      <c r="D287" s="17">
        <v>0</v>
      </c>
    </row>
    <row r="288" spans="2:4" ht="18" customHeight="1">
      <c r="B288" s="26"/>
      <c r="C288" s="24" t="s">
        <v>14</v>
      </c>
      <c r="D288" s="17">
        <v>0</v>
      </c>
    </row>
    <row r="289" spans="2:4" ht="18" customHeight="1">
      <c r="B289" s="26"/>
      <c r="C289" s="24" t="s">
        <v>16</v>
      </c>
      <c r="D289" s="17">
        <v>0</v>
      </c>
    </row>
    <row r="290" spans="2:4" ht="18" customHeight="1">
      <c r="B290" s="26"/>
      <c r="C290" s="13" t="s">
        <v>32</v>
      </c>
      <c r="D290" s="15">
        <f>D291+D292+D293+D294</f>
        <v>0</v>
      </c>
    </row>
    <row r="291" spans="2:4" ht="18" customHeight="1">
      <c r="B291" s="26"/>
      <c r="C291" s="24" t="s">
        <v>12</v>
      </c>
      <c r="D291" s="17">
        <v>0</v>
      </c>
    </row>
    <row r="292" spans="2:4" ht="18" customHeight="1">
      <c r="B292" s="26"/>
      <c r="C292" s="24" t="s">
        <v>15</v>
      </c>
      <c r="D292" s="17">
        <v>0</v>
      </c>
    </row>
    <row r="293" spans="2:4" ht="18" customHeight="1">
      <c r="B293" s="26"/>
      <c r="C293" s="24" t="s">
        <v>17</v>
      </c>
      <c r="D293" s="17">
        <v>0</v>
      </c>
    </row>
    <row r="294" spans="2:4" ht="18" customHeight="1">
      <c r="B294" s="26"/>
      <c r="C294" s="24" t="s">
        <v>18</v>
      </c>
      <c r="D294" s="17">
        <v>0</v>
      </c>
    </row>
    <row r="295" spans="2:4" ht="18" customHeight="1">
      <c r="B295" s="26"/>
      <c r="C295" s="13" t="s">
        <v>73</v>
      </c>
      <c r="D295" s="15">
        <f>D296+D297+D298</f>
        <v>7161.58</v>
      </c>
    </row>
    <row r="296" spans="2:4" ht="18" customHeight="1">
      <c r="B296" s="26"/>
      <c r="C296" s="24" t="s">
        <v>12</v>
      </c>
      <c r="D296" s="17">
        <v>0</v>
      </c>
    </row>
    <row r="297" spans="2:4" ht="18" customHeight="1">
      <c r="B297" s="26"/>
      <c r="C297" s="24" t="s">
        <v>17</v>
      </c>
      <c r="D297" s="17">
        <v>7161.58</v>
      </c>
    </row>
    <row r="298" spans="2:6" ht="18" customHeight="1">
      <c r="B298" s="26"/>
      <c r="C298" s="24" t="s">
        <v>18</v>
      </c>
      <c r="D298" s="17">
        <v>0</v>
      </c>
      <c r="F298" s="7"/>
    </row>
    <row r="299" spans="2:6" ht="18" customHeight="1">
      <c r="B299" s="27"/>
      <c r="C299" s="13" t="s">
        <v>26</v>
      </c>
      <c r="D299" s="15">
        <f>D290+D284+D281+D275+D270+D262+D295</f>
        <v>314551.58</v>
      </c>
      <c r="F299" s="7"/>
    </row>
    <row r="300" spans="2:4" ht="18" customHeight="1">
      <c r="B300" s="31" t="s">
        <v>115</v>
      </c>
      <c r="C300" s="13" t="s">
        <v>65</v>
      </c>
      <c r="D300" s="15">
        <f>D301+D302</f>
        <v>0</v>
      </c>
    </row>
    <row r="301" spans="2:4" ht="18" customHeight="1">
      <c r="B301" s="32"/>
      <c r="C301" s="16" t="s">
        <v>19</v>
      </c>
      <c r="D301" s="17">
        <v>0</v>
      </c>
    </row>
    <row r="302" spans="2:4" ht="18" customHeight="1">
      <c r="B302" s="32"/>
      <c r="C302" s="16" t="s">
        <v>20</v>
      </c>
      <c r="D302" s="17">
        <v>0</v>
      </c>
    </row>
    <row r="303" spans="2:4" ht="18" customHeight="1">
      <c r="B303" s="32"/>
      <c r="C303" s="13" t="s">
        <v>38</v>
      </c>
      <c r="D303" s="15">
        <f>D304</f>
        <v>0</v>
      </c>
    </row>
    <row r="304" spans="2:4" ht="18" customHeight="1">
      <c r="B304" s="32"/>
      <c r="C304" s="16" t="s">
        <v>19</v>
      </c>
      <c r="D304" s="17">
        <v>0</v>
      </c>
    </row>
    <row r="305" spans="2:4" ht="18" customHeight="1">
      <c r="B305" s="32"/>
      <c r="C305" s="13" t="s">
        <v>26</v>
      </c>
      <c r="D305" s="19">
        <f>D303+D300</f>
        <v>0</v>
      </c>
    </row>
    <row r="306" spans="2:4" ht="18" customHeight="1">
      <c r="B306" s="28" t="s">
        <v>116</v>
      </c>
      <c r="C306" s="16" t="s">
        <v>56</v>
      </c>
      <c r="D306" s="17">
        <v>0</v>
      </c>
    </row>
    <row r="307" spans="2:4" ht="18" customHeight="1">
      <c r="B307" s="33"/>
      <c r="C307" s="13" t="s">
        <v>26</v>
      </c>
      <c r="D307" s="15">
        <f>D306</f>
        <v>0</v>
      </c>
    </row>
    <row r="308" spans="2:4" ht="18" customHeight="1">
      <c r="B308" s="28" t="s">
        <v>117</v>
      </c>
      <c r="C308" s="16" t="s">
        <v>56</v>
      </c>
      <c r="D308" s="17">
        <v>0</v>
      </c>
    </row>
    <row r="309" spans="2:4" ht="18" customHeight="1">
      <c r="B309" s="33"/>
      <c r="C309" s="13" t="s">
        <v>26</v>
      </c>
      <c r="D309" s="15">
        <f>D308</f>
        <v>0</v>
      </c>
    </row>
    <row r="310" spans="2:4" ht="18" customHeight="1">
      <c r="B310" s="28" t="s">
        <v>118</v>
      </c>
      <c r="C310" s="16" t="s">
        <v>38</v>
      </c>
      <c r="D310" s="17">
        <v>0</v>
      </c>
    </row>
    <row r="311" spans="2:4" ht="18" customHeight="1">
      <c r="B311" s="33"/>
      <c r="C311" s="13" t="s">
        <v>26</v>
      </c>
      <c r="D311" s="15">
        <f>D310</f>
        <v>0</v>
      </c>
    </row>
    <row r="312" spans="2:4" ht="18" customHeight="1">
      <c r="B312" s="28" t="s">
        <v>119</v>
      </c>
      <c r="C312" s="16" t="s">
        <v>65</v>
      </c>
      <c r="D312" s="17">
        <v>0</v>
      </c>
    </row>
    <row r="313" spans="2:4" ht="18" customHeight="1">
      <c r="B313" s="29"/>
      <c r="C313" s="16" t="s">
        <v>58</v>
      </c>
      <c r="D313" s="17">
        <v>5995.4</v>
      </c>
    </row>
    <row r="314" spans="2:4" ht="18" customHeight="1">
      <c r="B314" s="29"/>
      <c r="C314" s="16" t="s">
        <v>73</v>
      </c>
      <c r="D314" s="17">
        <v>0</v>
      </c>
    </row>
    <row r="315" spans="2:4" ht="18" customHeight="1">
      <c r="B315" s="30"/>
      <c r="C315" s="13" t="s">
        <v>26</v>
      </c>
      <c r="D315" s="15">
        <f>D313+D312+D314</f>
        <v>5995.4</v>
      </c>
    </row>
    <row r="316" spans="2:4" ht="18" customHeight="1">
      <c r="B316" s="28" t="s">
        <v>120</v>
      </c>
      <c r="C316" s="16" t="s">
        <v>67</v>
      </c>
      <c r="D316" s="17">
        <v>0</v>
      </c>
    </row>
    <row r="317" spans="2:4" ht="18" customHeight="1">
      <c r="B317" s="34"/>
      <c r="C317" s="16" t="s">
        <v>65</v>
      </c>
      <c r="D317" s="17">
        <v>0</v>
      </c>
    </row>
    <row r="318" spans="2:4" ht="18" customHeight="1">
      <c r="B318" s="34"/>
      <c r="C318" s="16" t="s">
        <v>38</v>
      </c>
      <c r="D318" s="17">
        <v>6579.24</v>
      </c>
    </row>
    <row r="319" spans="2:4" ht="18" customHeight="1">
      <c r="B319" s="34"/>
      <c r="C319" s="16" t="s">
        <v>75</v>
      </c>
      <c r="D319" s="17">
        <v>0</v>
      </c>
    </row>
    <row r="320" spans="2:4" ht="18" customHeight="1">
      <c r="B320" s="34"/>
      <c r="C320" s="16" t="s">
        <v>43</v>
      </c>
      <c r="D320" s="17">
        <v>0</v>
      </c>
    </row>
    <row r="321" spans="2:4" ht="18" customHeight="1">
      <c r="B321" s="34"/>
      <c r="C321" s="16" t="s">
        <v>40</v>
      </c>
      <c r="D321" s="17">
        <v>0</v>
      </c>
    </row>
    <row r="322" spans="2:4" ht="18" customHeight="1">
      <c r="B322" s="34"/>
      <c r="C322" s="16" t="s">
        <v>42</v>
      </c>
      <c r="D322" s="17">
        <v>0</v>
      </c>
    </row>
    <row r="323" spans="2:4" ht="18" customHeight="1">
      <c r="B323" s="33"/>
      <c r="C323" s="13" t="s">
        <v>26</v>
      </c>
      <c r="D323" s="15">
        <f>D322+D321+D320+D319+D318+D317+D316</f>
        <v>6579.24</v>
      </c>
    </row>
    <row r="324" spans="2:4" ht="18" customHeight="1">
      <c r="B324" s="28" t="s">
        <v>121</v>
      </c>
      <c r="C324" s="16" t="s">
        <v>32</v>
      </c>
      <c r="D324" s="17">
        <v>40360.5</v>
      </c>
    </row>
    <row r="325" spans="2:4" ht="18" customHeight="1">
      <c r="B325" s="34"/>
      <c r="C325" s="16" t="s">
        <v>38</v>
      </c>
      <c r="D325" s="17">
        <v>25988</v>
      </c>
    </row>
    <row r="326" spans="2:4" ht="18" customHeight="1">
      <c r="B326" s="34"/>
      <c r="C326" s="16" t="s">
        <v>34</v>
      </c>
      <c r="D326" s="17">
        <v>4689</v>
      </c>
    </row>
    <row r="327" spans="2:4" ht="18" customHeight="1">
      <c r="B327" s="33"/>
      <c r="C327" s="13" t="s">
        <v>26</v>
      </c>
      <c r="D327" s="15">
        <f>D326+D325+D324</f>
        <v>71037.5</v>
      </c>
    </row>
    <row r="328" spans="2:4" ht="18" customHeight="1">
      <c r="B328" s="28" t="s">
        <v>122</v>
      </c>
      <c r="C328" s="16" t="s">
        <v>42</v>
      </c>
      <c r="D328" s="17">
        <v>0</v>
      </c>
    </row>
    <row r="329" spans="2:4" ht="18" customHeight="1">
      <c r="B329" s="34"/>
      <c r="C329" s="16" t="s">
        <v>94</v>
      </c>
      <c r="D329" s="17">
        <v>0</v>
      </c>
    </row>
    <row r="330" spans="2:4" ht="18" customHeight="1">
      <c r="B330" s="34"/>
      <c r="C330" s="16" t="s">
        <v>34</v>
      </c>
      <c r="D330" s="17">
        <v>0</v>
      </c>
    </row>
    <row r="331" spans="2:4" ht="18" customHeight="1">
      <c r="B331" s="34"/>
      <c r="C331" s="16" t="s">
        <v>40</v>
      </c>
      <c r="D331" s="17">
        <v>0</v>
      </c>
    </row>
    <row r="332" spans="2:4" ht="18" customHeight="1">
      <c r="B332" s="34"/>
      <c r="C332" s="16" t="s">
        <v>51</v>
      </c>
      <c r="D332" s="17">
        <v>0</v>
      </c>
    </row>
    <row r="333" spans="2:4" ht="18" customHeight="1">
      <c r="B333" s="34"/>
      <c r="C333" s="16" t="s">
        <v>81</v>
      </c>
      <c r="D333" s="17">
        <v>0</v>
      </c>
    </row>
    <row r="334" spans="2:4" ht="18" customHeight="1">
      <c r="B334" s="33"/>
      <c r="C334" s="13" t="s">
        <v>26</v>
      </c>
      <c r="D334" s="15">
        <f>D333+D332+D331+D330+D329+D328</f>
        <v>0</v>
      </c>
    </row>
    <row r="337" spans="4:5" ht="15.75">
      <c r="D337" s="8"/>
      <c r="E337" s="6"/>
    </row>
    <row r="338" ht="15.75">
      <c r="D338" s="8"/>
    </row>
    <row r="339" ht="15.75">
      <c r="D339" s="9"/>
    </row>
  </sheetData>
  <sheetProtection/>
  <mergeCells count="25">
    <mergeCell ref="B3:D3"/>
    <mergeCell ref="B215:B217"/>
    <mergeCell ref="B135:B138"/>
    <mergeCell ref="B213:B214"/>
    <mergeCell ref="B139:B144"/>
    <mergeCell ref="B6:B35"/>
    <mergeCell ref="B36:B46"/>
    <mergeCell ref="B47:B52"/>
    <mergeCell ref="B77:B84"/>
    <mergeCell ref="B53:B76"/>
    <mergeCell ref="B328:B334"/>
    <mergeCell ref="B324:B327"/>
    <mergeCell ref="B85:B87"/>
    <mergeCell ref="B88:B134"/>
    <mergeCell ref="B218:B261"/>
    <mergeCell ref="B145:B154"/>
    <mergeCell ref="B155:B209"/>
    <mergeCell ref="B210:B212"/>
    <mergeCell ref="B316:B323"/>
    <mergeCell ref="B310:B311"/>
    <mergeCell ref="B262:B299"/>
    <mergeCell ref="B312:B315"/>
    <mergeCell ref="B300:B305"/>
    <mergeCell ref="B308:B309"/>
    <mergeCell ref="B306:B307"/>
  </mergeCells>
  <printOptions/>
  <pageMargins left="0.27" right="0.16" top="0.17" bottom="0.29" header="0.16" footer="0.3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Utilizator</dc:creator>
  <cp:keywords/>
  <dc:description/>
  <cp:lastModifiedBy>bogdan.stoica</cp:lastModifiedBy>
  <cp:lastPrinted>2015-08-18T10:21:27Z</cp:lastPrinted>
  <dcterms:created xsi:type="dcterms:W3CDTF">2013-02-21T12:39:33Z</dcterms:created>
  <dcterms:modified xsi:type="dcterms:W3CDTF">2015-08-18T10:59:34Z</dcterms:modified>
  <cp:category/>
  <cp:version/>
  <cp:contentType/>
  <cp:contentStatus/>
</cp:coreProperties>
</file>